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orisnik.TAJNICA\Documents\WEB STRANICA\20. SJEDNICA UV 31.1.2024\"/>
    </mc:Choice>
  </mc:AlternateContent>
  <xr:revisionPtr revIDLastSave="0" documentId="8_{48CE0405-A475-4B68-8364-DAFC4D4567F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96" yWindow="60" windowWidth="22944" windowHeight="123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F282" i="9"/>
  <c r="H281" i="9"/>
  <c r="G281" i="9"/>
  <c r="F281" i="9"/>
  <c r="F280" i="9"/>
  <c r="F279" i="9"/>
  <c r="F278" i="9"/>
  <c r="F277" i="9" s="1"/>
  <c r="F276" i="9"/>
  <c r="L275" i="9"/>
  <c r="F275" i="9" s="1"/>
  <c r="H275" i="9"/>
  <c r="F274" i="9"/>
  <c r="I273" i="9"/>
  <c r="H273" i="9"/>
  <c r="F273" i="9"/>
  <c r="E272" i="9"/>
  <c r="M271" i="9"/>
  <c r="L271" i="9"/>
  <c r="F271" i="9"/>
  <c r="E271" i="9"/>
  <c r="B271" i="9"/>
  <c r="M270" i="9"/>
  <c r="L270" i="9"/>
  <c r="F270" i="9" s="1"/>
  <c r="E270" i="9"/>
  <c r="B270" i="9" s="1"/>
  <c r="M269" i="9"/>
  <c r="L269" i="9"/>
  <c r="F269" i="9"/>
  <c r="B269" i="9" s="1"/>
  <c r="E269" i="9"/>
  <c r="M268" i="9"/>
  <c r="L268" i="9"/>
  <c r="F268" i="9" s="1"/>
  <c r="E268" i="9"/>
  <c r="B268" i="9" s="1"/>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B260" i="9" s="1"/>
  <c r="M259" i="9"/>
  <c r="F259" i="9" s="1"/>
  <c r="B259" i="9" s="1"/>
  <c r="L259" i="9"/>
  <c r="E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B252" i="9" s="1"/>
  <c r="M251" i="9"/>
  <c r="F251" i="9" s="1"/>
  <c r="B251" i="9" s="1"/>
  <c r="L251" i="9"/>
  <c r="E251" i="9"/>
  <c r="M250" i="9"/>
  <c r="L250" i="9"/>
  <c r="F250" i="9" s="1"/>
  <c r="E250" i="9"/>
  <c r="B250" i="9" s="1"/>
  <c r="M249" i="9"/>
  <c r="L249" i="9"/>
  <c r="F249" i="9"/>
  <c r="B249" i="9" s="1"/>
  <c r="E249" i="9"/>
  <c r="M248" i="9"/>
  <c r="L248" i="9"/>
  <c r="F248" i="9" s="1"/>
  <c r="E248" i="9"/>
  <c r="M247" i="9"/>
  <c r="F247" i="9" s="1"/>
  <c r="B247" i="9" s="1"/>
  <c r="L247" i="9"/>
  <c r="E247" i="9"/>
  <c r="M246" i="9"/>
  <c r="L246" i="9"/>
  <c r="F246" i="9" s="1"/>
  <c r="E246" i="9"/>
  <c r="M245" i="9"/>
  <c r="L245" i="9"/>
  <c r="F245" i="9"/>
  <c r="B245" i="9" s="1"/>
  <c r="E245" i="9"/>
  <c r="M244" i="9"/>
  <c r="L244" i="9"/>
  <c r="F244" i="9" s="1"/>
  <c r="E244" i="9"/>
  <c r="B244" i="9" s="1"/>
  <c r="M243" i="9"/>
  <c r="F243" i="9" s="1"/>
  <c r="L243" i="9"/>
  <c r="E243" i="9"/>
  <c r="B243" i="9"/>
  <c r="M242" i="9"/>
  <c r="L242" i="9"/>
  <c r="F242" i="9" s="1"/>
  <c r="E242" i="9"/>
  <c r="B242" i="9" s="1"/>
  <c r="M241" i="9"/>
  <c r="L241" i="9"/>
  <c r="F241" i="9"/>
  <c r="B241" i="9" s="1"/>
  <c r="E241" i="9"/>
  <c r="M240" i="9"/>
  <c r="L240" i="9"/>
  <c r="F240" i="9" s="1"/>
  <c r="E240" i="9"/>
  <c r="M239" i="9"/>
  <c r="F239" i="9" s="1"/>
  <c r="B239" i="9" s="1"/>
  <c r="L239" i="9"/>
  <c r="E239" i="9"/>
  <c r="M238" i="9"/>
  <c r="L238" i="9"/>
  <c r="F238" i="9" s="1"/>
  <c r="E238" i="9"/>
  <c r="B238" i="9" s="1"/>
  <c r="M237" i="9"/>
  <c r="L237" i="9"/>
  <c r="F237" i="9"/>
  <c r="B237" i="9" s="1"/>
  <c r="E237" i="9"/>
  <c r="M236" i="9"/>
  <c r="L236" i="9"/>
  <c r="F236" i="9" s="1"/>
  <c r="E236" i="9"/>
  <c r="B236" i="9" s="1"/>
  <c r="M235" i="9"/>
  <c r="F235" i="9" s="1"/>
  <c r="B235" i="9" s="1"/>
  <c r="L235" i="9"/>
  <c r="E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M229" i="9"/>
  <c r="L229" i="9"/>
  <c r="F229" i="9"/>
  <c r="B229" i="9" s="1"/>
  <c r="E229" i="9"/>
  <c r="M228" i="9"/>
  <c r="L228" i="9"/>
  <c r="F228" i="9" s="1"/>
  <c r="E228" i="9"/>
  <c r="B228" i="9" s="1"/>
  <c r="M227" i="9"/>
  <c r="F227" i="9" s="1"/>
  <c r="L227" i="9"/>
  <c r="E227" i="9"/>
  <c r="B227" i="9"/>
  <c r="M226" i="9"/>
  <c r="L226" i="9"/>
  <c r="F226" i="9" s="1"/>
  <c r="E226" i="9"/>
  <c r="B226" i="9" s="1"/>
  <c r="M225" i="9"/>
  <c r="L225" i="9"/>
  <c r="F225" i="9"/>
  <c r="B225" i="9" s="1"/>
  <c r="E225" i="9"/>
  <c r="M224" i="9"/>
  <c r="L224" i="9"/>
  <c r="F224" i="9" s="1"/>
  <c r="E224" i="9"/>
  <c r="M223" i="9"/>
  <c r="F223" i="9" s="1"/>
  <c r="B223" i="9" s="1"/>
  <c r="L223" i="9"/>
  <c r="E223" i="9"/>
  <c r="M222" i="9"/>
  <c r="L222" i="9"/>
  <c r="E222" i="9"/>
  <c r="M221" i="9"/>
  <c r="L221" i="9"/>
  <c r="F221" i="9"/>
  <c r="B221" i="9" s="1"/>
  <c r="E221" i="9"/>
  <c r="M220" i="9"/>
  <c r="L220" i="9"/>
  <c r="E220" i="9"/>
  <c r="M219" i="9"/>
  <c r="F219" i="9" s="1"/>
  <c r="B219" i="9" s="1"/>
  <c r="L219" i="9"/>
  <c r="E219" i="9"/>
  <c r="M218" i="9"/>
  <c r="F218" i="9" s="1"/>
  <c r="L218" i="9"/>
  <c r="E218" i="9"/>
  <c r="M217" i="9"/>
  <c r="L217" i="9"/>
  <c r="E217" i="9"/>
  <c r="M216" i="9"/>
  <c r="L216" i="9"/>
  <c r="F216" i="9" s="1"/>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F158" i="9"/>
  <c r="H157" i="9"/>
  <c r="G157" i="9"/>
  <c r="E157" i="9" s="1"/>
  <c r="B157" i="9" s="1"/>
  <c r="F157" i="9"/>
  <c r="H156" i="9"/>
  <c r="G156" i="9"/>
  <c r="F156" i="9"/>
  <c r="E156" i="9"/>
  <c r="B156" i="9" s="1"/>
  <c r="H155" i="9"/>
  <c r="G155" i="9"/>
  <c r="F155" i="9"/>
  <c r="E155" i="9"/>
  <c r="H154" i="9"/>
  <c r="G154" i="9"/>
  <c r="E154" i="9" s="1"/>
  <c r="F154" i="9"/>
  <c r="H153" i="9"/>
  <c r="G153" i="9"/>
  <c r="E153" i="9" s="1"/>
  <c r="B153" i="9" s="1"/>
  <c r="F153" i="9"/>
  <c r="H152" i="9"/>
  <c r="G152" i="9"/>
  <c r="F152" i="9"/>
  <c r="E152" i="9"/>
  <c r="B152" i="9" s="1"/>
  <c r="H151" i="9"/>
  <c r="G151" i="9"/>
  <c r="F151" i="9"/>
  <c r="E151" i="9"/>
  <c r="H150" i="9"/>
  <c r="G150" i="9"/>
  <c r="E150" i="9" s="1"/>
  <c r="F150" i="9"/>
  <c r="H149" i="9"/>
  <c r="G149" i="9"/>
  <c r="E149" i="9" s="1"/>
  <c r="B149" i="9" s="1"/>
  <c r="F149" i="9"/>
  <c r="H148" i="9"/>
  <c r="G148" i="9"/>
  <c r="F148" i="9"/>
  <c r="E148" i="9"/>
  <c r="B148" i="9" s="1"/>
  <c r="H147" i="9"/>
  <c r="G147" i="9"/>
  <c r="F147" i="9"/>
  <c r="E147" i="9"/>
  <c r="H146" i="9"/>
  <c r="G146" i="9"/>
  <c r="E146" i="9" s="1"/>
  <c r="F146" i="9"/>
  <c r="H145" i="9"/>
  <c r="G145" i="9"/>
  <c r="E145" i="9" s="1"/>
  <c r="B145" i="9" s="1"/>
  <c r="F145" i="9"/>
  <c r="H144" i="9"/>
  <c r="G144" i="9"/>
  <c r="F144" i="9"/>
  <c r="E144" i="9"/>
  <c r="B144" i="9" s="1"/>
  <c r="F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G91" i="9"/>
  <c r="F91" i="9"/>
  <c r="E91" i="9"/>
  <c r="H90" i="9"/>
  <c r="G90" i="9"/>
  <c r="E90" i="9" s="1"/>
  <c r="F90" i="9"/>
  <c r="H89" i="9"/>
  <c r="G89" i="9"/>
  <c r="E89" i="9" s="1"/>
  <c r="F89" i="9"/>
  <c r="B89" i="9"/>
  <c r="H88" i="9"/>
  <c r="G88" i="9"/>
  <c r="F88" i="9"/>
  <c r="E88" i="9"/>
  <c r="B88" i="9" s="1"/>
  <c r="H87" i="9"/>
  <c r="G87" i="9"/>
  <c r="F87" i="9"/>
  <c r="E87" i="9"/>
  <c r="H86" i="9"/>
  <c r="G86" i="9"/>
  <c r="E86" i="9" s="1"/>
  <c r="F86" i="9"/>
  <c r="H85" i="9"/>
  <c r="G85" i="9"/>
  <c r="E85" i="9" s="1"/>
  <c r="F85" i="9"/>
  <c r="B85" i="9"/>
  <c r="H84" i="9"/>
  <c r="G84" i="9"/>
  <c r="F84" i="9"/>
  <c r="E84" i="9"/>
  <c r="B84" i="9" s="1"/>
  <c r="H83" i="9"/>
  <c r="G83" i="9"/>
  <c r="F83" i="9"/>
  <c r="E83" i="9"/>
  <c r="H82" i="9"/>
  <c r="G82" i="9"/>
  <c r="E82" i="9" s="1"/>
  <c r="F82" i="9"/>
  <c r="H81" i="9"/>
  <c r="G81" i="9"/>
  <c r="E81" i="9" s="1"/>
  <c r="F81" i="9"/>
  <c r="B81" i="9"/>
  <c r="H80" i="9"/>
  <c r="G80" i="9"/>
  <c r="F80" i="9"/>
  <c r="E80" i="9"/>
  <c r="B80" i="9" s="1"/>
  <c r="H79" i="9"/>
  <c r="G79" i="9"/>
  <c r="F79" i="9"/>
  <c r="E79" i="9"/>
  <c r="H78" i="9"/>
  <c r="G78" i="9"/>
  <c r="E78" i="9" s="1"/>
  <c r="F78" i="9"/>
  <c r="H77" i="9"/>
  <c r="G77" i="9"/>
  <c r="E77" i="9" s="1"/>
  <c r="F77" i="9"/>
  <c r="B77" i="9"/>
  <c r="H76" i="9"/>
  <c r="G76" i="9"/>
  <c r="F76" i="9"/>
  <c r="E76" i="9"/>
  <c r="B76" i="9" s="1"/>
  <c r="H75" i="9"/>
  <c r="G75" i="9"/>
  <c r="F75" i="9"/>
  <c r="E75" i="9"/>
  <c r="H74" i="9"/>
  <c r="G74" i="9"/>
  <c r="E74" i="9" s="1"/>
  <c r="F74" i="9"/>
  <c r="H73" i="9"/>
  <c r="G73" i="9"/>
  <c r="E73" i="9" s="1"/>
  <c r="F73" i="9"/>
  <c r="B73" i="9"/>
  <c r="H72" i="9"/>
  <c r="G72" i="9"/>
  <c r="F72" i="9"/>
  <c r="E72" i="9"/>
  <c r="B72" i="9" s="1"/>
  <c r="H71" i="9"/>
  <c r="G71" i="9"/>
  <c r="F71" i="9"/>
  <c r="E71" i="9"/>
  <c r="H70" i="9"/>
  <c r="G70" i="9"/>
  <c r="E70" i="9" s="1"/>
  <c r="F70" i="9"/>
  <c r="H69" i="9"/>
  <c r="G69" i="9"/>
  <c r="F69" i="9"/>
  <c r="E69" i="9"/>
  <c r="B69" i="9" s="1"/>
  <c r="H68" i="9"/>
  <c r="E68" i="9" s="1"/>
  <c r="G68" i="9"/>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G62" i="9"/>
  <c r="F62" i="9"/>
  <c r="B62" i="9"/>
  <c r="H61" i="9"/>
  <c r="G61" i="9"/>
  <c r="F61" i="9"/>
  <c r="E61" i="9"/>
  <c r="B61" i="9" s="1"/>
  <c r="H60" i="9"/>
  <c r="G60" i="9"/>
  <c r="E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G54" i="9"/>
  <c r="F54" i="9"/>
  <c r="B54" i="9"/>
  <c r="H53" i="9"/>
  <c r="G53" i="9"/>
  <c r="F53" i="9"/>
  <c r="E53" i="9"/>
  <c r="B53" i="9" s="1"/>
  <c r="H52" i="9"/>
  <c r="G52" i="9"/>
  <c r="E52" i="9" s="1"/>
  <c r="F52" i="9"/>
  <c r="H51" i="9"/>
  <c r="G51" i="9"/>
  <c r="E51" i="9" s="1"/>
  <c r="B51" i="9" s="1"/>
  <c r="F51" i="9"/>
  <c r="H50" i="9"/>
  <c r="E50" i="9" s="1"/>
  <c r="B50" i="9" s="1"/>
  <c r="G50" i="9"/>
  <c r="F50" i="9"/>
  <c r="H49" i="9"/>
  <c r="G49" i="9"/>
  <c r="F49" i="9"/>
  <c r="E49" i="9"/>
  <c r="B49" i="9" s="1"/>
  <c r="H48" i="9"/>
  <c r="G48" i="9"/>
  <c r="E48" i="9" s="1"/>
  <c r="B48" i="9" s="1"/>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B24" i="9" s="1"/>
  <c r="F24" i="9"/>
  <c r="H23" i="9"/>
  <c r="G23" i="9"/>
  <c r="F23" i="9"/>
  <c r="H22" i="9"/>
  <c r="E22" i="9" s="1"/>
  <c r="G22" i="9"/>
  <c r="F22" i="9"/>
  <c r="B22" i="9"/>
  <c r="F21" i="9"/>
  <c r="F4" i="9"/>
  <c r="O3" i="9"/>
  <c r="G275" i="9" s="1"/>
  <c r="I3" i="9"/>
  <c r="H3" i="9"/>
  <c r="G3" i="9"/>
  <c r="D101" i="8"/>
  <c r="C1576" i="1" s="1"/>
  <c r="D95" i="8"/>
  <c r="D90" i="8"/>
  <c r="D85" i="8"/>
  <c r="D80" i="8"/>
  <c r="D75" i="8"/>
  <c r="D70" i="8"/>
  <c r="D65" i="8"/>
  <c r="D60" i="8"/>
  <c r="D55" i="8"/>
  <c r="D49" i="8" s="1"/>
  <c r="D43" i="8" s="1"/>
  <c r="I35" i="3" s="1"/>
  <c r="D50" i="8"/>
  <c r="D44" i="8"/>
  <c r="D36" i="8"/>
  <c r="D24" i="8" s="1"/>
  <c r="C1499" i="1" s="1"/>
  <c r="D26" i="8"/>
  <c r="D18" i="8"/>
  <c r="D8" i="8"/>
  <c r="D6" i="8" s="1"/>
  <c r="C1481" i="1" s="1"/>
  <c r="E44" i="7"/>
  <c r="D44" i="7"/>
  <c r="E39" i="7"/>
  <c r="D39" i="7"/>
  <c r="D38" i="7" s="1"/>
  <c r="E30" i="7"/>
  <c r="D30" i="7"/>
  <c r="E23" i="7"/>
  <c r="D23" i="7"/>
  <c r="E22" i="7"/>
  <c r="D1453" i="1" s="1"/>
  <c r="D22" i="7"/>
  <c r="E14" i="7"/>
  <c r="D14" i="7"/>
  <c r="E7" i="7"/>
  <c r="E6" i="7" s="1"/>
  <c r="D7" i="7"/>
  <c r="D6" i="7" s="1"/>
  <c r="D5" i="7"/>
  <c r="F140" i="6"/>
  <c r="F139" i="6"/>
  <c r="F138" i="6"/>
  <c r="F137" i="6"/>
  <c r="F136" i="6"/>
  <c r="F135" i="6"/>
  <c r="F134" i="6"/>
  <c r="F133" i="6"/>
  <c r="F132" i="6"/>
  <c r="F131" i="6"/>
  <c r="E130" i="6"/>
  <c r="D130" i="6"/>
  <c r="F130" i="6" s="1"/>
  <c r="D129"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1" i="5"/>
  <c r="F240" i="5"/>
  <c r="E239" i="5"/>
  <c r="D1216" i="1" s="1"/>
  <c r="D239" i="5"/>
  <c r="C1216"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D176" i="5" s="1"/>
  <c r="C1153" i="1" s="1"/>
  <c r="F205" i="5"/>
  <c r="F204" i="5"/>
  <c r="F203" i="5"/>
  <c r="F202" i="5"/>
  <c r="F201" i="5"/>
  <c r="F200" i="5"/>
  <c r="F199" i="5"/>
  <c r="F198" i="5"/>
  <c r="E198" i="5"/>
  <c r="D198" i="5"/>
  <c r="F197" i="5"/>
  <c r="F196" i="5"/>
  <c r="F195" i="5"/>
  <c r="F194" i="5"/>
  <c r="F193" i="5"/>
  <c r="F192" i="5"/>
  <c r="F191" i="5"/>
  <c r="E191" i="5"/>
  <c r="E190" i="5" s="1"/>
  <c r="D191" i="5"/>
  <c r="F190" i="5"/>
  <c r="D190" i="5"/>
  <c r="G309" i="9" s="1"/>
  <c r="F189" i="5"/>
  <c r="F188" i="5"/>
  <c r="F187" i="5"/>
  <c r="F186" i="5"/>
  <c r="F185" i="5"/>
  <c r="F184" i="5"/>
  <c r="F183" i="5"/>
  <c r="F182" i="5"/>
  <c r="F181" i="5"/>
  <c r="F180" i="5"/>
  <c r="E180" i="5"/>
  <c r="D180" i="5"/>
  <c r="D177" i="5" s="1"/>
  <c r="G307" i="9" s="1"/>
  <c r="F179" i="5"/>
  <c r="F178" i="5"/>
  <c r="E177" i="5"/>
  <c r="H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F87" i="5"/>
  <c r="D87" i="5"/>
  <c r="F86" i="5"/>
  <c r="F85" i="5"/>
  <c r="F84" i="5"/>
  <c r="F83" i="5"/>
  <c r="F82" i="5"/>
  <c r="F81" i="5"/>
  <c r="F80" i="5"/>
  <c r="E79" i="5"/>
  <c r="D79" i="5"/>
  <c r="D78" i="5" s="1"/>
  <c r="E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27" i="4"/>
  <c r="F526" i="4"/>
  <c r="F525" i="4"/>
  <c r="E525" i="4"/>
  <c r="D525" i="4"/>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F418" i="4"/>
  <c r="E418" i="4"/>
  <c r="D418" i="4"/>
  <c r="F417" i="4"/>
  <c r="E417" i="4"/>
  <c r="D412" i="1" s="1"/>
  <c r="H412" i="1" s="1"/>
  <c r="D417" i="4"/>
  <c r="E416" i="4"/>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E356" i="4"/>
  <c r="D356" i="4"/>
  <c r="F356" i="4" s="1"/>
  <c r="F355" i="4"/>
  <c r="F354" i="4"/>
  <c r="F353" i="4"/>
  <c r="F352" i="4"/>
  <c r="E352" i="4"/>
  <c r="D352" i="4"/>
  <c r="E351" i="4"/>
  <c r="F349" i="4"/>
  <c r="E348" i="4"/>
  <c r="D348" i="4"/>
  <c r="F348" i="4" s="1"/>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F262" i="4"/>
  <c r="F261" i="4"/>
  <c r="F260" i="4"/>
  <c r="F259" i="4"/>
  <c r="E259" i="4"/>
  <c r="D259" i="4"/>
  <c r="F258" i="4"/>
  <c r="F257" i="4"/>
  <c r="F256" i="4"/>
  <c r="F255" i="4"/>
  <c r="F254" i="4"/>
  <c r="F253" i="4"/>
  <c r="E253" i="4"/>
  <c r="D253" i="4"/>
  <c r="D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E224"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E140" i="4"/>
  <c r="D140" i="4"/>
  <c r="F140" i="4" s="1"/>
  <c r="E139" i="4"/>
  <c r="F138" i="4"/>
  <c r="F137" i="4"/>
  <c r="F136" i="4"/>
  <c r="F135" i="4"/>
  <c r="E134" i="4"/>
  <c r="D134"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5" i="1"/>
  <c r="G1575" i="1"/>
  <c r="C1575" i="1"/>
  <c r="G1574" i="1"/>
  <c r="C1574" i="1"/>
  <c r="H1574" i="1" s="1"/>
  <c r="C1573" i="1"/>
  <c r="H1572" i="1"/>
  <c r="G1572" i="1"/>
  <c r="C1572" i="1"/>
  <c r="H1571" i="1"/>
  <c r="G1571" i="1"/>
  <c r="C1571" i="1"/>
  <c r="C1570" i="1"/>
  <c r="H1570" i="1" s="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G1558" i="1"/>
  <c r="C1558" i="1"/>
  <c r="H1558" i="1" s="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G1542" i="1"/>
  <c r="C1542" i="1"/>
  <c r="H1542" i="1" s="1"/>
  <c r="C1541" i="1"/>
  <c r="H1540" i="1"/>
  <c r="G1540" i="1"/>
  <c r="C1540" i="1"/>
  <c r="H1539" i="1"/>
  <c r="G1539" i="1"/>
  <c r="C1539" i="1"/>
  <c r="C1538" i="1"/>
  <c r="H1538" i="1" s="1"/>
  <c r="C1537" i="1"/>
  <c r="H1536" i="1"/>
  <c r="G1536" i="1"/>
  <c r="C1536" i="1"/>
  <c r="H1535" i="1"/>
  <c r="G1535" i="1"/>
  <c r="C1535" i="1"/>
  <c r="G1534" i="1"/>
  <c r="C1534" i="1"/>
  <c r="H1534" i="1" s="1"/>
  <c r="C1533" i="1"/>
  <c r="H1532" i="1"/>
  <c r="G1532" i="1"/>
  <c r="C1532" i="1"/>
  <c r="H1531" i="1"/>
  <c r="G1531" i="1"/>
  <c r="C1531" i="1"/>
  <c r="C1530" i="1"/>
  <c r="H1530" i="1" s="1"/>
  <c r="C1529" i="1"/>
  <c r="H1528" i="1"/>
  <c r="G1528" i="1"/>
  <c r="C1528" i="1"/>
  <c r="H1527" i="1"/>
  <c r="G1527" i="1"/>
  <c r="C1527" i="1"/>
  <c r="G1526" i="1"/>
  <c r="C1526" i="1"/>
  <c r="H1526" i="1" s="1"/>
  <c r="C1525" i="1"/>
  <c r="H1524" i="1"/>
  <c r="G1524" i="1"/>
  <c r="C1524" i="1"/>
  <c r="H1523" i="1"/>
  <c r="G1523" i="1"/>
  <c r="C1523" i="1"/>
  <c r="C1522" i="1"/>
  <c r="H1522" i="1" s="1"/>
  <c r="C1521" i="1"/>
  <c r="H1520" i="1"/>
  <c r="G1520" i="1"/>
  <c r="C1520" i="1"/>
  <c r="H1519" i="1"/>
  <c r="G1519" i="1"/>
  <c r="C1519" i="1"/>
  <c r="G1518" i="1"/>
  <c r="C1518" i="1"/>
  <c r="H1518" i="1" s="1"/>
  <c r="H1516" i="1"/>
  <c r="G1516" i="1"/>
  <c r="C1516" i="1"/>
  <c r="H1515" i="1"/>
  <c r="G1515" i="1"/>
  <c r="C1515" i="1"/>
  <c r="C1514" i="1"/>
  <c r="H1514" i="1" s="1"/>
  <c r="C1513" i="1"/>
  <c r="H1512" i="1"/>
  <c r="G1512" i="1"/>
  <c r="C1512" i="1"/>
  <c r="H1511" i="1"/>
  <c r="G1511" i="1"/>
  <c r="C1511" i="1"/>
  <c r="G1510" i="1"/>
  <c r="C1510" i="1"/>
  <c r="H1510" i="1" s="1"/>
  <c r="C1509" i="1"/>
  <c r="H1508" i="1"/>
  <c r="G1508" i="1"/>
  <c r="C1508" i="1"/>
  <c r="C1507" i="1"/>
  <c r="H1507" i="1" s="1"/>
  <c r="C1506" i="1"/>
  <c r="H1506" i="1" s="1"/>
  <c r="C1505" i="1"/>
  <c r="G1504" i="1"/>
  <c r="C1504" i="1"/>
  <c r="H1504" i="1" s="1"/>
  <c r="C1503" i="1"/>
  <c r="G1503" i="1" s="1"/>
  <c r="G1502" i="1"/>
  <c r="C1502" i="1"/>
  <c r="H1502" i="1" s="1"/>
  <c r="C1501" i="1"/>
  <c r="H1500" i="1"/>
  <c r="G1500" i="1"/>
  <c r="C1500" i="1"/>
  <c r="C1498" i="1"/>
  <c r="H1498" i="1" s="1"/>
  <c r="C1497" i="1"/>
  <c r="H1496" i="1"/>
  <c r="G1496" i="1"/>
  <c r="C1496" i="1"/>
  <c r="H1495" i="1"/>
  <c r="G1495" i="1"/>
  <c r="C1495" i="1"/>
  <c r="G1494" i="1"/>
  <c r="C1494" i="1"/>
  <c r="H1494" i="1" s="1"/>
  <c r="C1493" i="1"/>
  <c r="C1492" i="1"/>
  <c r="H1492" i="1" s="1"/>
  <c r="H1491" i="1"/>
  <c r="C1491" i="1"/>
  <c r="G1491" i="1" s="1"/>
  <c r="C1490" i="1"/>
  <c r="H1490" i="1" s="1"/>
  <c r="C1489" i="1"/>
  <c r="H1488" i="1"/>
  <c r="G1488" i="1"/>
  <c r="C1488" i="1"/>
  <c r="H1487" i="1"/>
  <c r="G1487" i="1"/>
  <c r="C1487" i="1"/>
  <c r="C1486" i="1"/>
  <c r="H1486" i="1" s="1"/>
  <c r="C1485" i="1"/>
  <c r="C1484" i="1"/>
  <c r="H1484" i="1" s="1"/>
  <c r="C1483" i="1"/>
  <c r="H1483" i="1" s="1"/>
  <c r="C1482" i="1"/>
  <c r="H1482" i="1" s="1"/>
  <c r="H1480" i="1"/>
  <c r="C1480" i="1"/>
  <c r="G1480" i="1" s="1"/>
  <c r="D1479" i="1"/>
  <c r="C1479" i="1"/>
  <c r="J1479" i="1" s="1"/>
  <c r="H1478" i="1"/>
  <c r="G1478" i="1"/>
  <c r="I1478" i="1" s="1"/>
  <c r="D1478" i="1"/>
  <c r="J1478" i="1" s="1"/>
  <c r="C1478" i="1"/>
  <c r="D1477" i="1"/>
  <c r="C1477" i="1"/>
  <c r="J1477" i="1" s="1"/>
  <c r="H1476" i="1"/>
  <c r="G1476" i="1"/>
  <c r="I1476" i="1" s="1"/>
  <c r="D1476" i="1"/>
  <c r="J1476" i="1" s="1"/>
  <c r="C1476" i="1"/>
  <c r="H1475" i="1"/>
  <c r="G1475" i="1"/>
  <c r="D1475" i="1"/>
  <c r="C1475" i="1"/>
  <c r="D1474" i="1"/>
  <c r="C1474" i="1"/>
  <c r="J1474" i="1" s="1"/>
  <c r="H1473" i="1"/>
  <c r="G1473" i="1"/>
  <c r="I1473" i="1" s="1"/>
  <c r="D1473" i="1"/>
  <c r="J1473" i="1" s="1"/>
  <c r="C1473" i="1"/>
  <c r="D1472" i="1"/>
  <c r="C1472" i="1"/>
  <c r="J1472" i="1" s="1"/>
  <c r="H1471" i="1"/>
  <c r="G1471" i="1"/>
  <c r="I1471" i="1" s="1"/>
  <c r="D1471" i="1"/>
  <c r="J1471" i="1" s="1"/>
  <c r="C1471" i="1"/>
  <c r="C1470" i="1"/>
  <c r="C1469" i="1"/>
  <c r="D1468" i="1"/>
  <c r="C1468" i="1"/>
  <c r="J1468" i="1" s="1"/>
  <c r="H1467" i="1"/>
  <c r="G1467" i="1"/>
  <c r="I1467" i="1" s="1"/>
  <c r="D1467" i="1"/>
  <c r="J1467" i="1" s="1"/>
  <c r="C1467" i="1"/>
  <c r="D1466" i="1"/>
  <c r="C1466" i="1"/>
  <c r="J1466" i="1" s="1"/>
  <c r="H1465" i="1"/>
  <c r="G1465" i="1"/>
  <c r="I1465" i="1" s="1"/>
  <c r="D1465" i="1"/>
  <c r="J1465" i="1" s="1"/>
  <c r="C1465" i="1"/>
  <c r="D1464" i="1"/>
  <c r="C1464" i="1"/>
  <c r="J1464" i="1" s="1"/>
  <c r="H1463" i="1"/>
  <c r="G1463" i="1"/>
  <c r="I1463" i="1" s="1"/>
  <c r="D1463" i="1"/>
  <c r="J1463" i="1" s="1"/>
  <c r="C1463" i="1"/>
  <c r="D1462" i="1"/>
  <c r="C1462" i="1"/>
  <c r="J1462" i="1" s="1"/>
  <c r="D1461" i="1"/>
  <c r="C1461" i="1"/>
  <c r="H1460" i="1"/>
  <c r="G1460" i="1"/>
  <c r="I1460" i="1" s="1"/>
  <c r="D1460" i="1"/>
  <c r="J1460" i="1" s="1"/>
  <c r="C1460" i="1"/>
  <c r="D1459" i="1"/>
  <c r="C1459" i="1"/>
  <c r="J1459" i="1" s="1"/>
  <c r="H1458" i="1"/>
  <c r="G1458" i="1"/>
  <c r="I1458" i="1" s="1"/>
  <c r="D1458" i="1"/>
  <c r="J1458" i="1" s="1"/>
  <c r="C1458" i="1"/>
  <c r="D1457" i="1"/>
  <c r="C1457" i="1"/>
  <c r="J1457" i="1" s="1"/>
  <c r="D1456" i="1"/>
  <c r="J1456" i="1" s="1"/>
  <c r="C1456" i="1"/>
  <c r="J1455" i="1"/>
  <c r="D1455" i="1"/>
  <c r="C1455" i="1"/>
  <c r="D1454" i="1"/>
  <c r="C1454"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H1445" i="1"/>
  <c r="D1445" i="1"/>
  <c r="C1445" i="1"/>
  <c r="G1445" i="1" s="1"/>
  <c r="J1444" i="1"/>
  <c r="G1444" i="1"/>
  <c r="I1444" i="1" s="1"/>
  <c r="D1444" i="1"/>
  <c r="C1444" i="1"/>
  <c r="H1444" i="1" s="1"/>
  <c r="H1443" i="1"/>
  <c r="D1443" i="1"/>
  <c r="C1443" i="1"/>
  <c r="J1442" i="1"/>
  <c r="G1442" i="1"/>
  <c r="I1442" i="1" s="1"/>
  <c r="D1442" i="1"/>
  <c r="C1442" i="1"/>
  <c r="H1442" i="1" s="1"/>
  <c r="H1441" i="1"/>
  <c r="D1441" i="1"/>
  <c r="C1441" i="1"/>
  <c r="D1440" i="1"/>
  <c r="J1440" i="1" s="1"/>
  <c r="C1440" i="1"/>
  <c r="H1440" i="1" s="1"/>
  <c r="H1439" i="1"/>
  <c r="D1439" i="1"/>
  <c r="C1439" i="1"/>
  <c r="C1438" i="1"/>
  <c r="C1437" i="1"/>
  <c r="C1436" i="1"/>
  <c r="D1434" i="1"/>
  <c r="C1434" i="1"/>
  <c r="G1434" i="1" s="1"/>
  <c r="D1433" i="1"/>
  <c r="C1433" i="1"/>
  <c r="G1433" i="1" s="1"/>
  <c r="H1432" i="1"/>
  <c r="D1432" i="1"/>
  <c r="C1432" i="1"/>
  <c r="G1432" i="1" s="1"/>
  <c r="H1431" i="1"/>
  <c r="D1431" i="1"/>
  <c r="C1431" i="1"/>
  <c r="G1431" i="1" s="1"/>
  <c r="D1430" i="1"/>
  <c r="C1430" i="1"/>
  <c r="G1430" i="1" s="1"/>
  <c r="D1429" i="1"/>
  <c r="C1429" i="1"/>
  <c r="G1429" i="1" s="1"/>
  <c r="H1428" i="1"/>
  <c r="D1428" i="1"/>
  <c r="C1428" i="1"/>
  <c r="G1428" i="1" s="1"/>
  <c r="D1427" i="1"/>
  <c r="C1427" i="1"/>
  <c r="H1427" i="1" s="1"/>
  <c r="D1426" i="1"/>
  <c r="C1426" i="1"/>
  <c r="G1426" i="1" s="1"/>
  <c r="D1425" i="1"/>
  <c r="C1425" i="1"/>
  <c r="G1425" i="1" s="1"/>
  <c r="C1424" i="1"/>
  <c r="C1423" i="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G1290" i="1" s="1"/>
  <c r="C1290" i="1"/>
  <c r="D1289" i="1"/>
  <c r="G1289" i="1" s="1"/>
  <c r="C1289" i="1"/>
  <c r="D1288" i="1"/>
  <c r="G1288" i="1" s="1"/>
  <c r="C1288" i="1"/>
  <c r="D1287" i="1"/>
  <c r="G1287" i="1" s="1"/>
  <c r="C1287" i="1"/>
  <c r="D1286" i="1"/>
  <c r="G1286" i="1" s="1"/>
  <c r="C1286" i="1"/>
  <c r="D1285" i="1"/>
  <c r="G1285" i="1" s="1"/>
  <c r="C1285" i="1"/>
  <c r="D1284" i="1"/>
  <c r="G1284" i="1" s="1"/>
  <c r="C1284" i="1"/>
  <c r="D1283" i="1"/>
  <c r="G1283" i="1" s="1"/>
  <c r="C1283" i="1"/>
  <c r="D1282" i="1"/>
  <c r="G1282" i="1" s="1"/>
  <c r="C1282" i="1"/>
  <c r="D1281" i="1"/>
  <c r="G1281" i="1" s="1"/>
  <c r="C1281" i="1"/>
  <c r="D1280" i="1"/>
  <c r="G1280" i="1" s="1"/>
  <c r="C1280" i="1"/>
  <c r="D1279" i="1"/>
  <c r="G1279" i="1" s="1"/>
  <c r="C1279" i="1"/>
  <c r="D1278" i="1"/>
  <c r="G1278" i="1" s="1"/>
  <c r="C1278" i="1"/>
  <c r="D1277" i="1"/>
  <c r="G1277" i="1" s="1"/>
  <c r="C1277" i="1"/>
  <c r="D1276" i="1"/>
  <c r="G1276" i="1" s="1"/>
  <c r="C1276" i="1"/>
  <c r="D1275" i="1"/>
  <c r="C1275" i="1"/>
  <c r="G1274" i="1"/>
  <c r="D1274" i="1"/>
  <c r="C1274" i="1"/>
  <c r="H1274" i="1" s="1"/>
  <c r="D1273" i="1"/>
  <c r="G1273" i="1" s="1"/>
  <c r="C1273" i="1"/>
  <c r="G1272" i="1"/>
  <c r="D1272" i="1"/>
  <c r="C1272" i="1"/>
  <c r="H1272" i="1" s="1"/>
  <c r="D1271" i="1"/>
  <c r="G1271" i="1" s="1"/>
  <c r="C1271" i="1"/>
  <c r="G1270" i="1"/>
  <c r="D1270" i="1"/>
  <c r="C1270" i="1"/>
  <c r="H1270" i="1" s="1"/>
  <c r="D1269" i="1"/>
  <c r="G1269" i="1" s="1"/>
  <c r="C1269" i="1"/>
  <c r="G1268" i="1"/>
  <c r="D1268" i="1"/>
  <c r="C1268" i="1"/>
  <c r="H1268" i="1" s="1"/>
  <c r="D1267" i="1"/>
  <c r="G1267" i="1" s="1"/>
  <c r="C1267" i="1"/>
  <c r="G1266" i="1"/>
  <c r="D1266" i="1"/>
  <c r="C1266" i="1"/>
  <c r="H1266" i="1" s="1"/>
  <c r="D1265" i="1"/>
  <c r="G1265" i="1" s="1"/>
  <c r="C1265" i="1"/>
  <c r="D1264" i="1"/>
  <c r="C1264" i="1"/>
  <c r="D1263" i="1"/>
  <c r="C1263" i="1"/>
  <c r="G1263" i="1" s="1"/>
  <c r="G1262" i="1"/>
  <c r="D1262" i="1"/>
  <c r="C1262" i="1"/>
  <c r="H1262" i="1" s="1"/>
  <c r="D1261" i="1"/>
  <c r="G1261" i="1" s="1"/>
  <c r="C1261" i="1"/>
  <c r="G1260" i="1"/>
  <c r="D1260" i="1"/>
  <c r="C1260" i="1"/>
  <c r="H1260" i="1" s="1"/>
  <c r="G1259" i="1"/>
  <c r="D1259" i="1"/>
  <c r="C1259" i="1"/>
  <c r="H1259" i="1" s="1"/>
  <c r="D1258" i="1"/>
  <c r="C1258" i="1"/>
  <c r="H1258" i="1" s="1"/>
  <c r="D1257" i="1"/>
  <c r="C1257" i="1"/>
  <c r="H1257" i="1" s="1"/>
  <c r="G1256" i="1"/>
  <c r="D1256" i="1"/>
  <c r="C1256" i="1"/>
  <c r="H1256" i="1" s="1"/>
  <c r="G1255" i="1"/>
  <c r="D1255" i="1"/>
  <c r="C1255" i="1"/>
  <c r="H1255" i="1" s="1"/>
  <c r="D1254" i="1"/>
  <c r="C1254" i="1"/>
  <c r="H1254" i="1" s="1"/>
  <c r="D1253" i="1"/>
  <c r="C1253" i="1"/>
  <c r="H1253" i="1" s="1"/>
  <c r="G1252" i="1"/>
  <c r="D1252" i="1"/>
  <c r="C1252" i="1"/>
  <c r="H1252" i="1" s="1"/>
  <c r="G1251" i="1"/>
  <c r="D1251" i="1"/>
  <c r="C1251" i="1"/>
  <c r="H1251" i="1" s="1"/>
  <c r="D1250" i="1"/>
  <c r="C1250" i="1"/>
  <c r="H1250" i="1" s="1"/>
  <c r="D1249" i="1"/>
  <c r="C1249" i="1"/>
  <c r="H1249" i="1" s="1"/>
  <c r="G1248" i="1"/>
  <c r="D1248" i="1"/>
  <c r="C1248" i="1"/>
  <c r="H1248" i="1" s="1"/>
  <c r="G1247" i="1"/>
  <c r="D1247" i="1"/>
  <c r="C1247" i="1"/>
  <c r="H1247" i="1" s="1"/>
  <c r="D1246" i="1"/>
  <c r="C1246" i="1"/>
  <c r="H1246" i="1" s="1"/>
  <c r="D1245" i="1"/>
  <c r="C1245" i="1"/>
  <c r="H1245" i="1" s="1"/>
  <c r="D1244" i="1"/>
  <c r="C1244" i="1"/>
  <c r="H1244" i="1" s="1"/>
  <c r="G1243" i="1"/>
  <c r="D1243" i="1"/>
  <c r="C1243" i="1"/>
  <c r="H1243" i="1" s="1"/>
  <c r="D1242" i="1"/>
  <c r="C1242" i="1"/>
  <c r="H1242" i="1" s="1"/>
  <c r="D1241" i="1"/>
  <c r="C1241" i="1"/>
  <c r="H1241" i="1" s="1"/>
  <c r="D1240" i="1"/>
  <c r="G1240" i="1" s="1"/>
  <c r="C1240" i="1"/>
  <c r="G1239" i="1"/>
  <c r="D1239" i="1"/>
  <c r="C1239" i="1"/>
  <c r="H1239" i="1" s="1"/>
  <c r="D1238" i="1"/>
  <c r="C1238" i="1"/>
  <c r="H1238" i="1" s="1"/>
  <c r="D1237" i="1"/>
  <c r="C1237" i="1"/>
  <c r="D1236" i="1"/>
  <c r="G1236" i="1" s="1"/>
  <c r="C1236" i="1"/>
  <c r="C1235" i="1"/>
  <c r="D1234" i="1"/>
  <c r="C1234" i="1"/>
  <c r="H1234" i="1" s="1"/>
  <c r="D1233" i="1"/>
  <c r="C1233" i="1"/>
  <c r="H1233" i="1" s="1"/>
  <c r="D1232" i="1"/>
  <c r="C1232" i="1"/>
  <c r="D1231" i="1"/>
  <c r="G1231" i="1" s="1"/>
  <c r="C1231" i="1"/>
  <c r="D1230" i="1"/>
  <c r="C1230" i="1"/>
  <c r="H1230" i="1" s="1"/>
  <c r="D1229" i="1"/>
  <c r="C1229" i="1"/>
  <c r="H1229" i="1" s="1"/>
  <c r="G1228" i="1"/>
  <c r="D1228" i="1"/>
  <c r="C1228" i="1"/>
  <c r="H1228" i="1" s="1"/>
  <c r="D1227" i="1"/>
  <c r="G1227" i="1" s="1"/>
  <c r="C1227" i="1"/>
  <c r="D1226" i="1"/>
  <c r="C1226" i="1"/>
  <c r="H1226" i="1" s="1"/>
  <c r="D1225" i="1"/>
  <c r="C1225" i="1"/>
  <c r="D1224" i="1"/>
  <c r="C1224" i="1"/>
  <c r="H1224" i="1" s="1"/>
  <c r="D1221" i="1"/>
  <c r="C1221" i="1"/>
  <c r="H1221" i="1" s="1"/>
  <c r="G1220" i="1"/>
  <c r="D1220" i="1"/>
  <c r="C1220" i="1"/>
  <c r="H1220" i="1" s="1"/>
  <c r="D1219" i="1"/>
  <c r="G1219" i="1" s="1"/>
  <c r="C1219" i="1"/>
  <c r="D1218" i="1"/>
  <c r="C1218" i="1"/>
  <c r="H1218" i="1" s="1"/>
  <c r="D1217" i="1"/>
  <c r="C1217" i="1"/>
  <c r="D1213" i="1"/>
  <c r="C1213" i="1"/>
  <c r="H1213" i="1" s="1"/>
  <c r="G1212" i="1"/>
  <c r="D1212" i="1"/>
  <c r="C1212" i="1"/>
  <c r="H1212" i="1" s="1"/>
  <c r="D1211" i="1"/>
  <c r="G1211" i="1" s="1"/>
  <c r="C1211" i="1"/>
  <c r="D1210" i="1"/>
  <c r="C1210" i="1"/>
  <c r="H1210" i="1" s="1"/>
  <c r="D1209" i="1"/>
  <c r="C1209" i="1"/>
  <c r="H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D1165" i="1"/>
  <c r="H1165" i="1" s="1"/>
  <c r="C1165" i="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D1157" i="1"/>
  <c r="H1157" i="1" s="1"/>
  <c r="C1157" i="1"/>
  <c r="D1156" i="1"/>
  <c r="C1156" i="1"/>
  <c r="G1156" i="1" s="1"/>
  <c r="D1155" i="1"/>
  <c r="C1155" i="1"/>
  <c r="G1155" i="1" s="1"/>
  <c r="D1154" i="1"/>
  <c r="C1154" i="1"/>
  <c r="H1151" i="1"/>
  <c r="D1151" i="1"/>
  <c r="C1151" i="1"/>
  <c r="H1150" i="1"/>
  <c r="D1150" i="1"/>
  <c r="C1150" i="1"/>
  <c r="G1150" i="1" s="1"/>
  <c r="H1149" i="1"/>
  <c r="D1149" i="1"/>
  <c r="C1149" i="1"/>
  <c r="G1149" i="1" s="1"/>
  <c r="H1148" i="1"/>
  <c r="D1148" i="1"/>
  <c r="C1148" i="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D1124" i="1"/>
  <c r="H1124"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C1065" i="1"/>
  <c r="D1064" i="1"/>
  <c r="C1064" i="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D1056" i="1"/>
  <c r="H1056" i="1" s="1"/>
  <c r="C1056" i="1"/>
  <c r="H1055" i="1"/>
  <c r="D1055" i="1"/>
  <c r="C1055" i="1"/>
  <c r="G1055" i="1" s="1"/>
  <c r="D1054" i="1"/>
  <c r="H1054" i="1" s="1"/>
  <c r="C1054" i="1"/>
  <c r="H1053" i="1"/>
  <c r="D1053" i="1"/>
  <c r="C1053" i="1"/>
  <c r="G1053" i="1" s="1"/>
  <c r="H1052" i="1"/>
  <c r="D1052" i="1"/>
  <c r="C1052" i="1"/>
  <c r="G1052" i="1" s="1"/>
  <c r="H1051" i="1"/>
  <c r="D1051" i="1"/>
  <c r="C1051" i="1"/>
  <c r="G1051" i="1" s="1"/>
  <c r="D1050" i="1"/>
  <c r="H1050" i="1" s="1"/>
  <c r="C1050" i="1"/>
  <c r="H1049" i="1"/>
  <c r="D1049" i="1"/>
  <c r="C1049" i="1"/>
  <c r="G1049" i="1" s="1"/>
  <c r="D1048" i="1"/>
  <c r="H1048" i="1" s="1"/>
  <c r="C1048"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C1033" i="1"/>
  <c r="D1032" i="1"/>
  <c r="C1032" i="1"/>
  <c r="H1031" i="1"/>
  <c r="D1031" i="1"/>
  <c r="C1031" i="1"/>
  <c r="G1031" i="1" s="1"/>
  <c r="H1029" i="1"/>
  <c r="D1029" i="1"/>
  <c r="C1029" i="1"/>
  <c r="G1029" i="1" s="1"/>
  <c r="D1028" i="1"/>
  <c r="H1028" i="1" s="1"/>
  <c r="C1028" i="1"/>
  <c r="H1027" i="1"/>
  <c r="D1027" i="1"/>
  <c r="C1027" i="1"/>
  <c r="G1027" i="1" s="1"/>
  <c r="H1026" i="1"/>
  <c r="D1026" i="1"/>
  <c r="C1026" i="1"/>
  <c r="H1025" i="1"/>
  <c r="D1025" i="1"/>
  <c r="C1025" i="1"/>
  <c r="G1025" i="1" s="1"/>
  <c r="H1024" i="1"/>
  <c r="D1024" i="1"/>
  <c r="C1024" i="1"/>
  <c r="G1024" i="1" s="1"/>
  <c r="H1023" i="1"/>
  <c r="D1023" i="1"/>
  <c r="C1023" i="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H1012" i="1" s="1"/>
  <c r="C1012" i="1"/>
  <c r="H1011" i="1"/>
  <c r="D1011" i="1"/>
  <c r="C1011" i="1"/>
  <c r="G1011" i="1" s="1"/>
  <c r="H1010" i="1"/>
  <c r="D1010" i="1"/>
  <c r="C1010" i="1"/>
  <c r="G1010" i="1" s="1"/>
  <c r="H1009" i="1"/>
  <c r="D1009" i="1"/>
  <c r="C1009" i="1"/>
  <c r="G1009" i="1" s="1"/>
  <c r="D1008" i="1"/>
  <c r="H1008" i="1" s="1"/>
  <c r="C1008" i="1"/>
  <c r="D1007" i="1"/>
  <c r="H1007" i="1" s="1"/>
  <c r="C1007" i="1"/>
  <c r="D1006" i="1"/>
  <c r="H1006" i="1" s="1"/>
  <c r="C1006" i="1"/>
  <c r="H1005" i="1"/>
  <c r="D1005" i="1"/>
  <c r="C1005" i="1"/>
  <c r="G1005" i="1" s="1"/>
  <c r="D1004" i="1"/>
  <c r="C1004" i="1"/>
  <c r="D1003" i="1"/>
  <c r="C1003" i="1"/>
  <c r="G1003" i="1" s="1"/>
  <c r="H1002" i="1"/>
  <c r="D1002" i="1"/>
  <c r="C1002" i="1"/>
  <c r="G1002" i="1" s="1"/>
  <c r="D1001" i="1"/>
  <c r="C1001" i="1"/>
  <c r="G1001" i="1" s="1"/>
  <c r="D1000" i="1"/>
  <c r="H1000" i="1" s="1"/>
  <c r="C1000" i="1"/>
  <c r="D999" i="1"/>
  <c r="C999" i="1"/>
  <c r="G999" i="1" s="1"/>
  <c r="D998" i="1"/>
  <c r="C998" i="1"/>
  <c r="D997" i="1"/>
  <c r="C997" i="1"/>
  <c r="D996" i="1"/>
  <c r="C996" i="1"/>
  <c r="H995" i="1"/>
  <c r="D995" i="1"/>
  <c r="C995" i="1"/>
  <c r="G995" i="1" s="1"/>
  <c r="H994" i="1"/>
  <c r="D994" i="1"/>
  <c r="C994" i="1"/>
  <c r="G994" i="1" s="1"/>
  <c r="D993" i="1"/>
  <c r="H993" i="1" s="1"/>
  <c r="C993" i="1"/>
  <c r="H992" i="1"/>
  <c r="D992" i="1"/>
  <c r="C992" i="1"/>
  <c r="G992" i="1" s="1"/>
  <c r="D991" i="1"/>
  <c r="C991" i="1"/>
  <c r="H989" i="1"/>
  <c r="D989" i="1"/>
  <c r="C989" i="1"/>
  <c r="G989" i="1" s="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G711" i="1"/>
  <c r="D711" i="1"/>
  <c r="H711" i="1" s="1"/>
  <c r="C711" i="1"/>
  <c r="G710" i="1"/>
  <c r="D710" i="1"/>
  <c r="H710" i="1" s="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G644" i="1"/>
  <c r="D644" i="1"/>
  <c r="H644" i="1" s="1"/>
  <c r="C644" i="1"/>
  <c r="D643" i="1"/>
  <c r="H643" i="1" s="1"/>
  <c r="C643" i="1"/>
  <c r="D642" i="1"/>
  <c r="H642" i="1" s="1"/>
  <c r="C642" i="1"/>
  <c r="D641" i="1"/>
  <c r="H641" i="1" s="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G413" i="1"/>
  <c r="D413" i="1"/>
  <c r="H413" i="1" s="1"/>
  <c r="C413" i="1"/>
  <c r="C412" i="1"/>
  <c r="D411" i="1"/>
  <c r="G411" i="1" s="1"/>
  <c r="C411" i="1"/>
  <c r="D406" i="1"/>
  <c r="H406" i="1" s="1"/>
  <c r="C406" i="1"/>
  <c r="H405" i="1"/>
  <c r="G405" i="1"/>
  <c r="D405" i="1"/>
  <c r="C405" i="1"/>
  <c r="G404"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H371" i="1"/>
  <c r="G371" i="1"/>
  <c r="D371" i="1"/>
  <c r="C371" i="1"/>
  <c r="H370" i="1"/>
  <c r="G370" i="1"/>
  <c r="D370" i="1"/>
  <c r="C370" i="1"/>
  <c r="H369" i="1"/>
  <c r="G369" i="1"/>
  <c r="D369" i="1"/>
  <c r="C369" i="1"/>
  <c r="D368" i="1"/>
  <c r="H368" i="1" s="1"/>
  <c r="C368" i="1"/>
  <c r="D367" i="1"/>
  <c r="H367" i="1" s="1"/>
  <c r="C367" i="1"/>
  <c r="H366" i="1"/>
  <c r="G366" i="1"/>
  <c r="D366" i="1"/>
  <c r="C366" i="1"/>
  <c r="G365" i="1"/>
  <c r="D365" i="1"/>
  <c r="H365" i="1" s="1"/>
  <c r="C365"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D290" i="1"/>
  <c r="G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G189" i="1"/>
  <c r="D189" i="1"/>
  <c r="H189" i="1" s="1"/>
  <c r="C189" i="1"/>
  <c r="H188" i="1"/>
  <c r="G188" i="1"/>
  <c r="D188" i="1"/>
  <c r="C188" i="1"/>
  <c r="D187" i="1"/>
  <c r="H187" i="1" s="1"/>
  <c r="C187" i="1"/>
  <c r="G186" i="1"/>
  <c r="D186" i="1"/>
  <c r="H186" i="1" s="1"/>
  <c r="C186" i="1"/>
  <c r="H185" i="1"/>
  <c r="G185" i="1"/>
  <c r="D185" i="1"/>
  <c r="C185" i="1"/>
  <c r="H184" i="1"/>
  <c r="D184" i="1"/>
  <c r="G184" i="1" s="1"/>
  <c r="C184" i="1"/>
  <c r="H183" i="1"/>
  <c r="G183" i="1"/>
  <c r="D183" i="1"/>
  <c r="C183" i="1"/>
  <c r="H182" i="1"/>
  <c r="G182" i="1"/>
  <c r="D182" i="1"/>
  <c r="C182" i="1"/>
  <c r="G181" i="1"/>
  <c r="D181" i="1"/>
  <c r="H181" i="1" s="1"/>
  <c r="C181" i="1"/>
  <c r="G180" i="1"/>
  <c r="D180" i="1"/>
  <c r="H180" i="1" s="1"/>
  <c r="C180" i="1"/>
  <c r="H179" i="1"/>
  <c r="G179" i="1"/>
  <c r="D179" i="1"/>
  <c r="C179" i="1"/>
  <c r="G178" i="1"/>
  <c r="D178" i="1"/>
  <c r="H178" i="1" s="1"/>
  <c r="C178" i="1"/>
  <c r="D177" i="1"/>
  <c r="G177" i="1" s="1"/>
  <c r="C177" i="1"/>
  <c r="D176" i="1"/>
  <c r="H176" i="1" s="1"/>
  <c r="C176" i="1"/>
  <c r="D175" i="1"/>
  <c r="H175" i="1" s="1"/>
  <c r="C175" i="1"/>
  <c r="D174" i="1"/>
  <c r="H174" i="1" s="1"/>
  <c r="C174" i="1"/>
  <c r="D173" i="1"/>
  <c r="H173" i="1" s="1"/>
  <c r="C173" i="1"/>
  <c r="D172" i="1"/>
  <c r="H172" i="1" s="1"/>
  <c r="C172" i="1"/>
  <c r="H171" i="1"/>
  <c r="G171" i="1"/>
  <c r="D171" i="1"/>
  <c r="C171" i="1"/>
  <c r="D170" i="1"/>
  <c r="H170" i="1" s="1"/>
  <c r="C170" i="1"/>
  <c r="H169" i="1"/>
  <c r="D169" i="1"/>
  <c r="G169" i="1" s="1"/>
  <c r="C169" i="1"/>
  <c r="D168" i="1"/>
  <c r="G168" i="1" s="1"/>
  <c r="C168" i="1"/>
  <c r="D167" i="1"/>
  <c r="G167" i="1" s="1"/>
  <c r="C167" i="1"/>
  <c r="D166" i="1"/>
  <c r="H166" i="1" s="1"/>
  <c r="C166" i="1"/>
  <c r="D165" i="1"/>
  <c r="H165" i="1" s="1"/>
  <c r="C165" i="1"/>
  <c r="H164" i="1"/>
  <c r="G164" i="1"/>
  <c r="D164" i="1"/>
  <c r="C164" i="1"/>
  <c r="D163" i="1"/>
  <c r="G163" i="1" s="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H154" i="1"/>
  <c r="G154" i="1"/>
  <c r="D154" i="1"/>
  <c r="C154" i="1"/>
  <c r="G153" i="1"/>
  <c r="D153" i="1"/>
  <c r="H153" i="1" s="1"/>
  <c r="C153" i="1"/>
  <c r="D152" i="1"/>
  <c r="G152" i="1" s="1"/>
  <c r="C152" i="1"/>
  <c r="H151" i="1"/>
  <c r="G151" i="1"/>
  <c r="D151" i="1"/>
  <c r="C151" i="1"/>
  <c r="D150" i="1"/>
  <c r="C150" i="1"/>
  <c r="G150" i="1" s="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G132" i="1"/>
  <c r="D132" i="1"/>
  <c r="H132" i="1" s="1"/>
  <c r="C132" i="1"/>
  <c r="G131" i="1"/>
  <c r="D131" i="1"/>
  <c r="H131" i="1" s="1"/>
  <c r="C131" i="1"/>
  <c r="G130" i="1"/>
  <c r="D130" i="1"/>
  <c r="H130" i="1" s="1"/>
  <c r="C130" i="1"/>
  <c r="C129" i="1"/>
  <c r="H128" i="1"/>
  <c r="G128" i="1"/>
  <c r="D128" i="1"/>
  <c r="C128" i="1"/>
  <c r="H127" i="1"/>
  <c r="G127" i="1"/>
  <c r="D127" i="1"/>
  <c r="C127" i="1"/>
  <c r="H126" i="1"/>
  <c r="G126" i="1"/>
  <c r="D126" i="1"/>
  <c r="C126" i="1"/>
  <c r="D125" i="1"/>
  <c r="H125" i="1" s="1"/>
  <c r="C125" i="1"/>
  <c r="D124" i="1"/>
  <c r="H124" i="1" s="1"/>
  <c r="C124" i="1"/>
  <c r="D123" i="1"/>
  <c r="H123" i="1" s="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0" i="1" l="1"/>
  <c r="G1244" i="1"/>
  <c r="G1232" i="1"/>
  <c r="G1216" i="1"/>
  <c r="H1064" i="1"/>
  <c r="H1033" i="1"/>
  <c r="C1030" i="1"/>
  <c r="H1030" i="1" s="1"/>
  <c r="H1032" i="1"/>
  <c r="H1004" i="1"/>
  <c r="H1003" i="1"/>
  <c r="H1001" i="1"/>
  <c r="H999" i="1"/>
  <c r="H997" i="1"/>
  <c r="H998" i="1"/>
  <c r="H996" i="1"/>
  <c r="H991" i="1"/>
  <c r="E286" i="9"/>
  <c r="B286" i="9" s="1"/>
  <c r="E299" i="9"/>
  <c r="B299" i="9" s="1"/>
  <c r="E33" i="9"/>
  <c r="B33" i="9" s="1"/>
  <c r="E300" i="9"/>
  <c r="B300" i="9" s="1"/>
  <c r="F217" i="9"/>
  <c r="B217" i="9" s="1"/>
  <c r="H149" i="1"/>
  <c r="G1275" i="1"/>
  <c r="E282" i="9"/>
  <c r="B282" i="9" s="1"/>
  <c r="H1225" i="1"/>
  <c r="D1223" i="1"/>
  <c r="F246" i="5"/>
  <c r="E281" i="9"/>
  <c r="B281" i="9" s="1"/>
  <c r="H1154" i="1"/>
  <c r="H1156" i="1"/>
  <c r="H1155" i="1"/>
  <c r="H1264" i="1"/>
  <c r="H1240" i="1"/>
  <c r="H1237" i="1"/>
  <c r="H1236" i="1"/>
  <c r="H1232" i="1"/>
  <c r="C1223" i="1"/>
  <c r="G1224" i="1"/>
  <c r="G1223" i="1"/>
  <c r="D245" i="5"/>
  <c r="H1217" i="1"/>
  <c r="H1216" i="1"/>
  <c r="G1166" i="1"/>
  <c r="G1165" i="1"/>
  <c r="G1157" i="1"/>
  <c r="G1154" i="1"/>
  <c r="G1148" i="1"/>
  <c r="G1151" i="1"/>
  <c r="G1124" i="1"/>
  <c r="F146" i="5"/>
  <c r="E290" i="9"/>
  <c r="B290" i="9" s="1"/>
  <c r="G1056" i="1"/>
  <c r="G1064" i="1"/>
  <c r="G1054" i="1"/>
  <c r="G1050" i="1"/>
  <c r="G1048" i="1"/>
  <c r="G1033" i="1"/>
  <c r="G1032" i="1"/>
  <c r="G1030" i="1"/>
  <c r="G1028" i="1"/>
  <c r="G1023" i="1"/>
  <c r="G1026" i="1"/>
  <c r="G1012" i="1"/>
  <c r="G1007" i="1"/>
  <c r="G1008" i="1"/>
  <c r="G1006" i="1"/>
  <c r="G1004" i="1"/>
  <c r="G997" i="1"/>
  <c r="G1000" i="1"/>
  <c r="F19" i="5"/>
  <c r="G998" i="1"/>
  <c r="E12" i="5"/>
  <c r="D990" i="1" s="1"/>
  <c r="G996" i="1"/>
  <c r="G991" i="1"/>
  <c r="G993" i="1"/>
  <c r="G988" i="1"/>
  <c r="G986" i="1"/>
  <c r="G987" i="1"/>
  <c r="F8" i="5"/>
  <c r="G1579" i="1"/>
  <c r="H1576" i="1"/>
  <c r="G1576" i="1"/>
  <c r="I36" i="3"/>
  <c r="G1484" i="1"/>
  <c r="G1492" i="1"/>
  <c r="G1507" i="1"/>
  <c r="G1483" i="1"/>
  <c r="G1486" i="1"/>
  <c r="H1503" i="1"/>
  <c r="H1499" i="1"/>
  <c r="G1499" i="1"/>
  <c r="I30" i="3"/>
  <c r="E5" i="7"/>
  <c r="D1436" i="1" s="1"/>
  <c r="G1456" i="1"/>
  <c r="H1456" i="1"/>
  <c r="D1437" i="1"/>
  <c r="G1437" i="1" s="1"/>
  <c r="I29" i="3"/>
  <c r="G1436" i="1"/>
  <c r="G1440" i="1"/>
  <c r="I1440" i="1" s="1"/>
  <c r="D1438" i="1"/>
  <c r="H1438" i="1" s="1"/>
  <c r="G1427" i="1"/>
  <c r="G406" i="1"/>
  <c r="H411" i="1"/>
  <c r="G809" i="1"/>
  <c r="G719" i="1"/>
  <c r="F222" i="9"/>
  <c r="E40" i="9"/>
  <c r="B40" i="9" s="1"/>
  <c r="G705" i="1"/>
  <c r="H668" i="1"/>
  <c r="E275" i="9"/>
  <c r="B275" i="9" s="1"/>
  <c r="E23" i="9"/>
  <c r="B23" i="9" s="1"/>
  <c r="F215" i="9"/>
  <c r="B215" i="9" s="1"/>
  <c r="E293" i="9"/>
  <c r="B293" i="9" s="1"/>
  <c r="E287" i="9"/>
  <c r="B287" i="9" s="1"/>
  <c r="E295" i="9"/>
  <c r="B295" i="9" s="1"/>
  <c r="E297" i="9"/>
  <c r="B297" i="9" s="1"/>
  <c r="G643" i="1"/>
  <c r="F652" i="4"/>
  <c r="G642" i="1"/>
  <c r="G645" i="1"/>
  <c r="G641" i="1"/>
  <c r="G397" i="1"/>
  <c r="G398" i="1"/>
  <c r="G386" i="1"/>
  <c r="G388" i="1"/>
  <c r="G373" i="1"/>
  <c r="G374" i="1"/>
  <c r="D364" i="1"/>
  <c r="H364" i="1" s="1"/>
  <c r="G368" i="1"/>
  <c r="G367" i="1"/>
  <c r="G364" i="1"/>
  <c r="E363" i="4"/>
  <c r="D358" i="1" s="1"/>
  <c r="E644" i="4"/>
  <c r="D638" i="1" s="1"/>
  <c r="G412" i="1"/>
  <c r="E273" i="9"/>
  <c r="B273" i="9" s="1"/>
  <c r="G248" i="1"/>
  <c r="G255" i="1"/>
  <c r="G256" i="1"/>
  <c r="F252" i="4"/>
  <c r="G206" i="1"/>
  <c r="G207" i="1"/>
  <c r="G187" i="1"/>
  <c r="E47" i="9"/>
  <c r="B47" i="9" s="1"/>
  <c r="B222" i="9"/>
  <c r="E44" i="9"/>
  <c r="F220" i="9"/>
  <c r="B220" i="9" s="1"/>
  <c r="E43" i="9"/>
  <c r="B43" i="9" s="1"/>
  <c r="H177" i="1"/>
  <c r="G176" i="1"/>
  <c r="G175" i="1"/>
  <c r="G173" i="1"/>
  <c r="G174" i="1"/>
  <c r="G172" i="1"/>
  <c r="G170" i="1"/>
  <c r="H168" i="1"/>
  <c r="H167" i="1"/>
  <c r="G165" i="1"/>
  <c r="G166" i="1"/>
  <c r="F169" i="4"/>
  <c r="H163" i="1"/>
  <c r="F164" i="4"/>
  <c r="G162" i="1"/>
  <c r="G160" i="1"/>
  <c r="G161" i="1"/>
  <c r="E163" i="4"/>
  <c r="D159" i="1" s="1"/>
  <c r="G155" i="1"/>
  <c r="G157" i="1"/>
  <c r="E152" i="4"/>
  <c r="D148" i="1" s="1"/>
  <c r="F159" i="4"/>
  <c r="B218" i="9"/>
  <c r="H152" i="1"/>
  <c r="G149" i="1"/>
  <c r="G124" i="1"/>
  <c r="G125" i="1"/>
  <c r="F128" i="4"/>
  <c r="G121" i="1"/>
  <c r="G123" i="1"/>
  <c r="H102" i="1"/>
  <c r="G102" i="1"/>
  <c r="G82" i="1"/>
  <c r="G79" i="1"/>
  <c r="G81" i="1"/>
  <c r="E82" i="4"/>
  <c r="D78" i="1" s="1"/>
  <c r="H64" i="1"/>
  <c r="G64" i="1"/>
  <c r="G65" i="1"/>
  <c r="E50" i="4"/>
  <c r="D46" i="1" s="1"/>
  <c r="F68" i="4"/>
  <c r="E27" i="9"/>
  <c r="B27" i="9" s="1"/>
  <c r="E32" i="9"/>
  <c r="B32" i="9" s="1"/>
  <c r="E285" i="9"/>
  <c r="B285" i="9" s="1"/>
  <c r="E292" i="9"/>
  <c r="B292" i="9" s="1"/>
  <c r="E302" i="9"/>
  <c r="B302" i="9" s="1"/>
  <c r="G1210" i="1"/>
  <c r="G1218" i="1"/>
  <c r="G1226" i="1"/>
  <c r="G1230" i="1"/>
  <c r="G1234" i="1"/>
  <c r="G1238" i="1"/>
  <c r="G1242" i="1"/>
  <c r="G1246" i="1"/>
  <c r="G1250" i="1"/>
  <c r="G1254" i="1"/>
  <c r="G1258" i="1"/>
  <c r="G1264" i="1"/>
  <c r="G1209" i="1"/>
  <c r="H1211" i="1"/>
  <c r="G1213" i="1"/>
  <c r="G1217" i="1"/>
  <c r="H1219" i="1"/>
  <c r="G1221" i="1"/>
  <c r="H1223" i="1"/>
  <c r="G1225" i="1"/>
  <c r="H1227" i="1"/>
  <c r="G1229" i="1"/>
  <c r="H1231" i="1"/>
  <c r="G1233" i="1"/>
  <c r="G1237" i="1"/>
  <c r="G1241" i="1"/>
  <c r="G1245" i="1"/>
  <c r="G1249" i="1"/>
  <c r="G1253" i="1"/>
  <c r="G1257" i="1"/>
  <c r="H1261" i="1"/>
  <c r="H1265" i="1"/>
  <c r="H1269" i="1"/>
  <c r="H1273" i="1"/>
  <c r="H1276" i="1"/>
  <c r="H1278" i="1"/>
  <c r="H1280" i="1"/>
  <c r="H1282" i="1"/>
  <c r="H1284" i="1"/>
  <c r="H1286" i="1"/>
  <c r="H1288" i="1"/>
  <c r="H1290" i="1"/>
  <c r="H1292" i="1"/>
  <c r="H1294" i="1"/>
  <c r="H1296" i="1"/>
  <c r="H1298" i="1"/>
  <c r="H1300" i="1"/>
  <c r="H1302" i="1"/>
  <c r="H1304" i="1"/>
  <c r="H1306" i="1"/>
  <c r="H1308" i="1"/>
  <c r="H1310" i="1"/>
  <c r="H1312" i="1"/>
  <c r="H1314" i="1"/>
  <c r="H1316" i="1"/>
  <c r="H1318" i="1"/>
  <c r="H1320" i="1"/>
  <c r="H1322" i="1"/>
  <c r="H1324" i="1"/>
  <c r="H1326" i="1"/>
  <c r="H1328" i="1"/>
  <c r="H1263" i="1"/>
  <c r="H1267" i="1"/>
  <c r="H1271" i="1"/>
  <c r="H1275" i="1"/>
  <c r="H1277" i="1"/>
  <c r="H1279" i="1"/>
  <c r="H1281" i="1"/>
  <c r="H1283" i="1"/>
  <c r="H1285" i="1"/>
  <c r="H1287" i="1"/>
  <c r="H1289" i="1"/>
  <c r="H1291" i="1"/>
  <c r="H1293" i="1"/>
  <c r="H1295" i="1"/>
  <c r="H1297" i="1"/>
  <c r="H1301" i="1"/>
  <c r="H1303" i="1"/>
  <c r="H1305" i="1"/>
  <c r="H1307" i="1"/>
  <c r="H1309" i="1"/>
  <c r="H1311" i="1"/>
  <c r="H1313" i="1"/>
  <c r="H1315" i="1"/>
  <c r="H1317" i="1"/>
  <c r="H1319" i="1"/>
  <c r="H1321" i="1"/>
  <c r="H1323" i="1"/>
  <c r="H1325" i="1"/>
  <c r="H1327" i="1"/>
  <c r="H22" i="3"/>
  <c r="H1481" i="1"/>
  <c r="G1481" i="1"/>
  <c r="G1490" i="1"/>
  <c r="H1497" i="1"/>
  <c r="G1497" i="1"/>
  <c r="G1506" i="1"/>
  <c r="H1513" i="1"/>
  <c r="G1513" i="1"/>
  <c r="G1522" i="1"/>
  <c r="H1529" i="1"/>
  <c r="G1529" i="1"/>
  <c r="G1538" i="1"/>
  <c r="H1545" i="1"/>
  <c r="G1545" i="1"/>
  <c r="G1554" i="1"/>
  <c r="H1561" i="1"/>
  <c r="G1561" i="1"/>
  <c r="G1570" i="1"/>
  <c r="H1577" i="1"/>
  <c r="G1577" i="1"/>
  <c r="F45" i="4"/>
  <c r="D44" i="4"/>
  <c r="F125" i="4"/>
  <c r="D124" i="4"/>
  <c r="F134" i="4"/>
  <c r="E133" i="4"/>
  <c r="D129" i="1" s="1"/>
  <c r="F153" i="4"/>
  <c r="D152" i="4"/>
  <c r="D644" i="4"/>
  <c r="F416" i="4"/>
  <c r="D643" i="4"/>
  <c r="F427" i="4"/>
  <c r="D421" i="4"/>
  <c r="E420" i="4"/>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H1416" i="1"/>
  <c r="H1420" i="1"/>
  <c r="H1426" i="1"/>
  <c r="H1430" i="1"/>
  <c r="H1434" i="1"/>
  <c r="H1437" i="1"/>
  <c r="G1439" i="1"/>
  <c r="I1439" i="1" s="1"/>
  <c r="J1439" i="1"/>
  <c r="G1441" i="1"/>
  <c r="I1441" i="1" s="1"/>
  <c r="J1441" i="1"/>
  <c r="G1443" i="1"/>
  <c r="I1443" i="1" s="1"/>
  <c r="J1443" i="1"/>
  <c r="H1447" i="1"/>
  <c r="G1447" i="1"/>
  <c r="H1449" i="1"/>
  <c r="G1449" i="1"/>
  <c r="I1449" i="1" s="1"/>
  <c r="H1451" i="1"/>
  <c r="G1451" i="1"/>
  <c r="H1453" i="1"/>
  <c r="G1453" i="1"/>
  <c r="H1455" i="1"/>
  <c r="G1455" i="1"/>
  <c r="H1457" i="1"/>
  <c r="G1457" i="1"/>
  <c r="I1457" i="1" s="1"/>
  <c r="H1459" i="1"/>
  <c r="G1459" i="1"/>
  <c r="H1461" i="1"/>
  <c r="G1461" i="1"/>
  <c r="H1472" i="1"/>
  <c r="G1472" i="1"/>
  <c r="H1474" i="1"/>
  <c r="G1474" i="1"/>
  <c r="I1474" i="1" s="1"/>
  <c r="H1477" i="1"/>
  <c r="G1477" i="1"/>
  <c r="H1479" i="1"/>
  <c r="G1479" i="1"/>
  <c r="I1479" i="1" s="1"/>
  <c r="H1485" i="1"/>
  <c r="G1485" i="1"/>
  <c r="H1501" i="1"/>
  <c r="G1501" i="1"/>
  <c r="H1533" i="1"/>
  <c r="G1533" i="1"/>
  <c r="H1549" i="1"/>
  <c r="G1549" i="1"/>
  <c r="H1565" i="1"/>
  <c r="G1565" i="1"/>
  <c r="F17" i="4"/>
  <c r="D7" i="4"/>
  <c r="F300" i="4"/>
  <c r="D299" i="4"/>
  <c r="G310" i="9"/>
  <c r="E310" i="9" s="1"/>
  <c r="B310" i="9" s="1"/>
  <c r="F206" i="5"/>
  <c r="I24" i="3"/>
  <c r="G315" i="9"/>
  <c r="E315" i="9" s="1"/>
  <c r="H29" i="3"/>
  <c r="E38" i="7"/>
  <c r="D1470" i="1"/>
  <c r="H1299" i="1"/>
  <c r="H1419" i="1"/>
  <c r="H1425" i="1"/>
  <c r="H1429" i="1"/>
  <c r="H1433" i="1"/>
  <c r="H1436" i="1"/>
  <c r="G1482" i="1"/>
  <c r="H1489" i="1"/>
  <c r="G1489" i="1"/>
  <c r="G1498" i="1"/>
  <c r="H1505" i="1"/>
  <c r="G1505" i="1"/>
  <c r="G1514" i="1"/>
  <c r="H1521" i="1"/>
  <c r="G1521" i="1"/>
  <c r="G1530" i="1"/>
  <c r="H1537" i="1"/>
  <c r="G1537" i="1"/>
  <c r="G1546" i="1"/>
  <c r="H1553" i="1"/>
  <c r="G1553" i="1"/>
  <c r="G1562" i="1"/>
  <c r="H1569" i="1"/>
  <c r="G1569" i="1"/>
  <c r="G1578" i="1"/>
  <c r="D82" i="4"/>
  <c r="F106" i="4"/>
  <c r="F197" i="4"/>
  <c r="D196" i="4"/>
  <c r="D263" i="4"/>
  <c r="E298" i="4"/>
  <c r="F242" i="5"/>
  <c r="D238" i="5"/>
  <c r="E129" i="6"/>
  <c r="D1423" i="1" s="1"/>
  <c r="H1423" i="1" s="1"/>
  <c r="D1424" i="1"/>
  <c r="H1424" i="1" s="1"/>
  <c r="I1446" i="1"/>
  <c r="I1448" i="1"/>
  <c r="I1450" i="1"/>
  <c r="I1452" i="1"/>
  <c r="H1454" i="1"/>
  <c r="G1454" i="1"/>
  <c r="H1462" i="1"/>
  <c r="G1462" i="1"/>
  <c r="I1462" i="1" s="1"/>
  <c r="H1464" i="1"/>
  <c r="G1464" i="1"/>
  <c r="H1466" i="1"/>
  <c r="G1466" i="1"/>
  <c r="I1466" i="1" s="1"/>
  <c r="H1468" i="1"/>
  <c r="G1468" i="1"/>
  <c r="H1493" i="1"/>
  <c r="G1493" i="1"/>
  <c r="H1509" i="1"/>
  <c r="G1509" i="1"/>
  <c r="H1525" i="1"/>
  <c r="G1525" i="1"/>
  <c r="H1541" i="1"/>
  <c r="G1541" i="1"/>
  <c r="H1557" i="1"/>
  <c r="G1557" i="1"/>
  <c r="H1573" i="1"/>
  <c r="G1573" i="1"/>
  <c r="F50" i="4"/>
  <c r="E196" i="4"/>
  <c r="D192" i="1" s="1"/>
  <c r="F119" i="5"/>
  <c r="D118" i="5"/>
  <c r="H309" i="9"/>
  <c r="E309" i="9" s="1"/>
  <c r="B309" i="9" s="1"/>
  <c r="E176" i="5"/>
  <c r="H19" i="9" s="1"/>
  <c r="E19" i="9" s="1"/>
  <c r="B19" i="9" s="1"/>
  <c r="E238" i="5"/>
  <c r="F239" i="5"/>
  <c r="E643" i="4"/>
  <c r="D637" i="1" s="1"/>
  <c r="D12" i="5"/>
  <c r="F13" i="5"/>
  <c r="F78" i="5"/>
  <c r="F5" i="6"/>
  <c r="D139" i="4"/>
  <c r="D163" i="4"/>
  <c r="D351" i="4"/>
  <c r="F402" i="4"/>
  <c r="D567" i="4"/>
  <c r="H289" i="9"/>
  <c r="E87" i="5"/>
  <c r="D1065" i="1" s="1"/>
  <c r="H1065" i="1" s="1"/>
  <c r="E307" i="9"/>
  <c r="B307" i="9" s="1"/>
  <c r="E258" i="5"/>
  <c r="D1235" i="1" s="1"/>
  <c r="G1235" i="1" s="1"/>
  <c r="D311" i="4"/>
  <c r="F522" i="4"/>
  <c r="D515" i="4"/>
  <c r="F530" i="4"/>
  <c r="D529" i="4"/>
  <c r="D580" i="4"/>
  <c r="F581" i="4"/>
  <c r="F70" i="5"/>
  <c r="D69" i="5"/>
  <c r="F79" i="5"/>
  <c r="D134" i="5"/>
  <c r="F135" i="5"/>
  <c r="F149" i="5"/>
  <c r="F177" i="5"/>
  <c r="F36" i="6"/>
  <c r="D35" i="6"/>
  <c r="F99" i="6"/>
  <c r="D89" i="6"/>
  <c r="D42" i="8"/>
  <c r="E35" i="6"/>
  <c r="D114" i="6"/>
  <c r="M213" i="9"/>
  <c r="G280" i="9"/>
  <c r="E280" i="9" s="1"/>
  <c r="B280" i="9" s="1"/>
  <c r="G279" i="9"/>
  <c r="E279" i="9" s="1"/>
  <c r="B279" i="9" s="1"/>
  <c r="L213" i="9"/>
  <c r="G192" i="9"/>
  <c r="E192" i="9" s="1"/>
  <c r="G189" i="9"/>
  <c r="E189" i="9" s="1"/>
  <c r="B189" i="9" s="1"/>
  <c r="G185" i="9"/>
  <c r="E185" i="9" s="1"/>
  <c r="B185"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6" i="9"/>
  <c r="E206" i="9" s="1"/>
  <c r="B206" i="9" s="1"/>
  <c r="G198" i="9"/>
  <c r="E198" i="9" s="1"/>
  <c r="B198" i="9" s="1"/>
  <c r="G188" i="9"/>
  <c r="E188" i="9" s="1"/>
  <c r="B188" i="9" s="1"/>
  <c r="G184" i="9"/>
  <c r="E184" i="9" s="1"/>
  <c r="B184" i="9" s="1"/>
  <c r="G166" i="9"/>
  <c r="E166" i="9" s="1"/>
  <c r="B166" i="9" s="1"/>
  <c r="G162" i="9"/>
  <c r="E162" i="9" s="1"/>
  <c r="B162" i="9" s="1"/>
  <c r="G208" i="9"/>
  <c r="E208" i="9" s="1"/>
  <c r="B208" i="9" s="1"/>
  <c r="G200" i="9"/>
  <c r="E200" i="9" s="1"/>
  <c r="B200" i="9" s="1"/>
  <c r="L192" i="9"/>
  <c r="F192" i="9" s="1"/>
  <c r="G163" i="9"/>
  <c r="E163" i="9" s="1"/>
  <c r="B163" i="9" s="1"/>
  <c r="G210" i="9"/>
  <c r="E210" i="9" s="1"/>
  <c r="B210" i="9" s="1"/>
  <c r="G202" i="9"/>
  <c r="E202" i="9" s="1"/>
  <c r="B202" i="9" s="1"/>
  <c r="G194" i="9"/>
  <c r="E194" i="9" s="1"/>
  <c r="B194" i="9" s="1"/>
  <c r="G191" i="9"/>
  <c r="E191" i="9" s="1"/>
  <c r="B191" i="9" s="1"/>
  <c r="G187" i="9"/>
  <c r="E187" i="9" s="1"/>
  <c r="B187" i="9" s="1"/>
  <c r="G183" i="9"/>
  <c r="E183" i="9" s="1"/>
  <c r="B183" i="9" s="1"/>
  <c r="H165" i="9"/>
  <c r="G164" i="9"/>
  <c r="E164" i="9" s="1"/>
  <c r="B164" i="9" s="1"/>
  <c r="G212" i="9"/>
  <c r="E212" i="9" s="1"/>
  <c r="B212" i="9" s="1"/>
  <c r="E593" i="4"/>
  <c r="D587" i="1" s="1"/>
  <c r="E7" i="5"/>
  <c r="G165" i="9"/>
  <c r="E165" i="9" s="1"/>
  <c r="B165" i="9" s="1"/>
  <c r="B28" i="9"/>
  <c r="B36" i="9"/>
  <c r="B44" i="9"/>
  <c r="B52" i="9"/>
  <c r="B60" i="9"/>
  <c r="G196" i="9"/>
  <c r="E196" i="9" s="1"/>
  <c r="B196" i="9" s="1"/>
  <c r="I10" i="9"/>
  <c r="B68" i="9"/>
  <c r="G161" i="9"/>
  <c r="E161" i="9" s="1"/>
  <c r="B161" i="9" s="1"/>
  <c r="G204" i="9"/>
  <c r="E204" i="9" s="1"/>
  <c r="B204" i="9" s="1"/>
  <c r="B70" i="9"/>
  <c r="B74" i="9"/>
  <c r="B78" i="9"/>
  <c r="B82" i="9"/>
  <c r="B86" i="9"/>
  <c r="B90" i="9"/>
  <c r="B94" i="9"/>
  <c r="B98" i="9"/>
  <c r="B102" i="9"/>
  <c r="B106" i="9"/>
  <c r="B110" i="9"/>
  <c r="B114" i="9"/>
  <c r="B118" i="9"/>
  <c r="B122" i="9"/>
  <c r="B126" i="9"/>
  <c r="B130" i="9"/>
  <c r="B134" i="9"/>
  <c r="B138" i="9"/>
  <c r="B142" i="9"/>
  <c r="B147" i="9"/>
  <c r="B151" i="9"/>
  <c r="B155" i="9"/>
  <c r="B159" i="9"/>
  <c r="B230" i="9"/>
  <c r="E289" i="9"/>
  <c r="B289" i="9" s="1"/>
  <c r="B71" i="9"/>
  <c r="B75" i="9"/>
  <c r="B79" i="9"/>
  <c r="B83" i="9"/>
  <c r="B87" i="9"/>
  <c r="B91" i="9"/>
  <c r="B95" i="9"/>
  <c r="B99" i="9"/>
  <c r="B103" i="9"/>
  <c r="B107" i="9"/>
  <c r="B111" i="9"/>
  <c r="B115" i="9"/>
  <c r="B119" i="9"/>
  <c r="B123" i="9"/>
  <c r="B127" i="9"/>
  <c r="B131" i="9"/>
  <c r="B135" i="9"/>
  <c r="B139" i="9"/>
  <c r="B146" i="9"/>
  <c r="B150" i="9"/>
  <c r="B154" i="9"/>
  <c r="B158" i="9"/>
  <c r="B246" i="9"/>
  <c r="B224" i="9"/>
  <c r="B232" i="9"/>
  <c r="B240" i="9"/>
  <c r="B248" i="9"/>
  <c r="B256" i="9"/>
  <c r="B264" i="9"/>
  <c r="H1235" i="1" l="1"/>
  <c r="F245" i="5"/>
  <c r="C1222" i="1"/>
  <c r="I1456" i="1"/>
  <c r="G1438" i="1"/>
  <c r="F129" i="6"/>
  <c r="F213" i="9"/>
  <c r="B213" i="9" s="1"/>
  <c r="F363" i="4"/>
  <c r="E350" i="4"/>
  <c r="D345" i="1" s="1"/>
  <c r="G358" i="1"/>
  <c r="H358" i="1"/>
  <c r="F133" i="4"/>
  <c r="H46" i="1"/>
  <c r="G46" i="1"/>
  <c r="F311" i="4"/>
  <c r="C306" i="1"/>
  <c r="D414" i="1"/>
  <c r="F44" i="4"/>
  <c r="C40" i="1"/>
  <c r="I20" i="3"/>
  <c r="D985" i="1"/>
  <c r="K1450" i="9"/>
  <c r="G313" i="9"/>
  <c r="E313" i="9" s="1"/>
  <c r="B313" i="9" s="1"/>
  <c r="I34" i="3"/>
  <c r="C1517" i="1"/>
  <c r="F35" i="6"/>
  <c r="H25" i="3"/>
  <c r="C1329" i="1"/>
  <c r="D350" i="4"/>
  <c r="F351" i="4"/>
  <c r="C346" i="1"/>
  <c r="F118" i="5"/>
  <c r="C1096" i="1"/>
  <c r="F263" i="4"/>
  <c r="C259" i="1"/>
  <c r="G1470" i="1"/>
  <c r="H1470" i="1"/>
  <c r="F299" i="4"/>
  <c r="D298" i="4"/>
  <c r="C294" i="1"/>
  <c r="D420" i="4"/>
  <c r="F421" i="4"/>
  <c r="C415" i="1"/>
  <c r="F644" i="4"/>
  <c r="C638" i="1"/>
  <c r="I25" i="3"/>
  <c r="D1329" i="1"/>
  <c r="D68" i="5"/>
  <c r="F69" i="5"/>
  <c r="C1047" i="1"/>
  <c r="G129" i="1"/>
  <c r="H129" i="1"/>
  <c r="E6" i="4"/>
  <c r="G587" i="1"/>
  <c r="H587" i="1"/>
  <c r="B192" i="9"/>
  <c r="G312" i="9"/>
  <c r="E312" i="9" s="1"/>
  <c r="F134" i="5"/>
  <c r="C1112" i="1"/>
  <c r="F515" i="4"/>
  <c r="C509" i="1"/>
  <c r="F163" i="4"/>
  <c r="C159" i="1"/>
  <c r="D141" i="6"/>
  <c r="D7" i="5"/>
  <c r="F12" i="5"/>
  <c r="C990" i="1"/>
  <c r="E237" i="5"/>
  <c r="E175" i="5" s="1"/>
  <c r="D1152" i="1" s="1"/>
  <c r="D1215" i="1"/>
  <c r="I1468" i="1"/>
  <c r="I1464" i="1"/>
  <c r="F238" i="5"/>
  <c r="D237" i="5"/>
  <c r="C1215" i="1"/>
  <c r="F196" i="4"/>
  <c r="C192" i="1"/>
  <c r="F82" i="4"/>
  <c r="C78" i="1"/>
  <c r="G1424" i="1"/>
  <c r="I31" i="3"/>
  <c r="D1469" i="1"/>
  <c r="E141" i="6"/>
  <c r="H21" i="9"/>
  <c r="G21" i="9"/>
  <c r="F152" i="4"/>
  <c r="D151" i="4"/>
  <c r="C148" i="1"/>
  <c r="F124" i="4"/>
  <c r="C120" i="1"/>
  <c r="G1423" i="1"/>
  <c r="E528" i="4"/>
  <c r="G1065" i="1"/>
  <c r="D528" i="4"/>
  <c r="F529" i="4"/>
  <c r="C523" i="1"/>
  <c r="E407" i="4"/>
  <c r="D402" i="1" s="1"/>
  <c r="D293" i="1"/>
  <c r="B315" i="9"/>
  <c r="E314" i="9"/>
  <c r="I10" i="3" s="1"/>
  <c r="D6" i="4"/>
  <c r="F7" i="4"/>
  <c r="C3" i="1"/>
  <c r="F114" i="6"/>
  <c r="H27" i="3"/>
  <c r="C1408" i="1"/>
  <c r="F89" i="6"/>
  <c r="C1383" i="1"/>
  <c r="F580" i="4"/>
  <c r="C574" i="1"/>
  <c r="F567" i="4"/>
  <c r="C561" i="1"/>
  <c r="F139" i="4"/>
  <c r="C135" i="1"/>
  <c r="I22" i="3"/>
  <c r="D1153" i="1"/>
  <c r="E408" i="4"/>
  <c r="D403" i="1" s="1"/>
  <c r="E151" i="4"/>
  <c r="I1477" i="1"/>
  <c r="I1472" i="1"/>
  <c r="I1459" i="1"/>
  <c r="I1455" i="1"/>
  <c r="I1451" i="1"/>
  <c r="I1447" i="1"/>
  <c r="F643" i="4"/>
  <c r="C637" i="1"/>
  <c r="E68" i="5"/>
  <c r="E6" i="5" s="1"/>
  <c r="F176" i="5"/>
  <c r="H1222" i="1" l="1"/>
  <c r="G1222" i="1"/>
  <c r="E21" i="9"/>
  <c r="B21" i="9" s="1"/>
  <c r="H278" i="9"/>
  <c r="D984" i="1"/>
  <c r="D636" i="4"/>
  <c r="F528" i="4"/>
  <c r="C522" i="1"/>
  <c r="H1469" i="1"/>
  <c r="G1469" i="1"/>
  <c r="D6" i="5"/>
  <c r="F7" i="5"/>
  <c r="H20" i="3"/>
  <c r="C985" i="1"/>
  <c r="I17" i="3"/>
  <c r="E289" i="4"/>
  <c r="E290" i="4" s="1"/>
  <c r="D286" i="1" s="1"/>
  <c r="D147" i="1"/>
  <c r="G561" i="1"/>
  <c r="H561" i="1"/>
  <c r="G192" i="1"/>
  <c r="H192" i="1"/>
  <c r="F141" i="6"/>
  <c r="H28" i="3"/>
  <c r="C1435" i="1"/>
  <c r="H1329" i="1"/>
  <c r="G1329" i="1"/>
  <c r="H9" i="3"/>
  <c r="G523" i="1"/>
  <c r="H523" i="1"/>
  <c r="E636" i="4"/>
  <c r="D630" i="1" s="1"/>
  <c r="D522" i="1"/>
  <c r="G148" i="1"/>
  <c r="H148" i="1"/>
  <c r="H990" i="1"/>
  <c r="G990" i="1"/>
  <c r="G159" i="1"/>
  <c r="H159" i="1"/>
  <c r="H1112" i="1"/>
  <c r="G1112" i="1"/>
  <c r="H415" i="1"/>
  <c r="G415" i="1"/>
  <c r="D407" i="4"/>
  <c r="F298" i="4"/>
  <c r="C293" i="1"/>
  <c r="G259" i="1"/>
  <c r="H259" i="1"/>
  <c r="H346" i="1"/>
  <c r="G346" i="1"/>
  <c r="E635" i="4"/>
  <c r="D629" i="1" s="1"/>
  <c r="I21" i="3"/>
  <c r="D1046" i="1"/>
  <c r="G120" i="1"/>
  <c r="H120" i="1"/>
  <c r="F237" i="5"/>
  <c r="H23" i="3"/>
  <c r="C1214" i="1"/>
  <c r="D175" i="5"/>
  <c r="G637" i="1"/>
  <c r="H637" i="1"/>
  <c r="H1383" i="1"/>
  <c r="G1383" i="1"/>
  <c r="D412" i="4"/>
  <c r="F6" i="4"/>
  <c r="H16" i="3"/>
  <c r="C2" i="1"/>
  <c r="I23" i="3"/>
  <c r="D1214" i="1"/>
  <c r="F68" i="5"/>
  <c r="H21" i="3"/>
  <c r="C1046" i="1"/>
  <c r="H294" i="1"/>
  <c r="G294" i="1"/>
  <c r="G317" i="9"/>
  <c r="E317" i="9" s="1"/>
  <c r="H1153" i="1"/>
  <c r="G1153" i="1"/>
  <c r="G135" i="1"/>
  <c r="H135" i="1"/>
  <c r="G574" i="1"/>
  <c r="H574" i="1"/>
  <c r="H1408" i="1"/>
  <c r="G1408" i="1"/>
  <c r="H3" i="1"/>
  <c r="G3" i="1"/>
  <c r="H17" i="3"/>
  <c r="F151" i="4"/>
  <c r="D289" i="4"/>
  <c r="C147" i="1"/>
  <c r="I28" i="3"/>
  <c r="D1435" i="1"/>
  <c r="G78" i="1"/>
  <c r="H78" i="1"/>
  <c r="H1215" i="1"/>
  <c r="G1215" i="1"/>
  <c r="H1047" i="1"/>
  <c r="G1047" i="1"/>
  <c r="G40" i="1"/>
  <c r="H40" i="1"/>
  <c r="H306" i="1"/>
  <c r="G306" i="1"/>
  <c r="G509" i="1"/>
  <c r="H509" i="1"/>
  <c r="E311" i="9"/>
  <c r="B312" i="9"/>
  <c r="E412" i="4"/>
  <c r="I16" i="3"/>
  <c r="D2" i="1"/>
  <c r="H638" i="1"/>
  <c r="G638" i="1"/>
  <c r="F420" i="4"/>
  <c r="D635" i="4"/>
  <c r="C414" i="1"/>
  <c r="H1096" i="1"/>
  <c r="G1096" i="1"/>
  <c r="F350" i="4"/>
  <c r="D408" i="4"/>
  <c r="C345" i="1"/>
  <c r="H1517" i="1"/>
  <c r="G1517" i="1"/>
  <c r="H11" i="3"/>
  <c r="F635" i="4" l="1"/>
  <c r="C629" i="1"/>
  <c r="G2" i="1"/>
  <c r="H2" i="1"/>
  <c r="D413" i="4"/>
  <c r="D414" i="4" s="1"/>
  <c r="D291" i="4"/>
  <c r="F289" i="4"/>
  <c r="C285" i="1"/>
  <c r="H1046" i="1"/>
  <c r="G1046" i="1"/>
  <c r="F407" i="4"/>
  <c r="C402" i="1"/>
  <c r="H985" i="1"/>
  <c r="G985" i="1"/>
  <c r="F636" i="4"/>
  <c r="C630" i="1"/>
  <c r="K3" i="9"/>
  <c r="G284" i="9"/>
  <c r="E284" i="9" s="1"/>
  <c r="B284" i="9" s="1"/>
  <c r="G278" i="9"/>
  <c r="E278" i="9" s="1"/>
  <c r="F6" i="5"/>
  <c r="C984" i="1"/>
  <c r="G345" i="1"/>
  <c r="H345" i="1"/>
  <c r="E316" i="9"/>
  <c r="I9" i="3" s="1"/>
  <c r="B317" i="9"/>
  <c r="F175" i="5"/>
  <c r="C1152" i="1"/>
  <c r="G147" i="1"/>
  <c r="H147" i="1"/>
  <c r="D639" i="4"/>
  <c r="F412" i="4"/>
  <c r="C407" i="1"/>
  <c r="N3" i="9"/>
  <c r="I11" i="3"/>
  <c r="F408" i="4"/>
  <c r="C403" i="1"/>
  <c r="H414" i="1"/>
  <c r="G414" i="1"/>
  <c r="E639" i="4"/>
  <c r="D407" i="1"/>
  <c r="D290" i="4"/>
  <c r="H1214" i="1"/>
  <c r="G1214" i="1"/>
  <c r="H293" i="1"/>
  <c r="G293" i="1"/>
  <c r="G1435" i="1"/>
  <c r="H1435" i="1"/>
  <c r="E291" i="4"/>
  <c r="D287" i="1" s="1"/>
  <c r="E413" i="4"/>
  <c r="E414" i="4" s="1"/>
  <c r="D409" i="1" s="1"/>
  <c r="D285" i="1"/>
  <c r="G522" i="1"/>
  <c r="H522" i="1"/>
  <c r="D633" i="1" l="1"/>
  <c r="F639" i="4"/>
  <c r="C633" i="1"/>
  <c r="G403" i="1"/>
  <c r="H403" i="1"/>
  <c r="G407" i="1"/>
  <c r="H407" i="1"/>
  <c r="H8" i="3"/>
  <c r="H984" i="1"/>
  <c r="G984" i="1"/>
  <c r="F414" i="4"/>
  <c r="C409" i="1"/>
  <c r="F291" i="4"/>
  <c r="C287" i="1"/>
  <c r="E415" i="4"/>
  <c r="D410" i="1" s="1"/>
  <c r="E640" i="4"/>
  <c r="E641" i="4" s="1"/>
  <c r="D408" i="1"/>
  <c r="F290" i="4"/>
  <c r="C286" i="1"/>
  <c r="H1152" i="1"/>
  <c r="G1152" i="1"/>
  <c r="E277" i="9"/>
  <c r="B278" i="9"/>
  <c r="G630" i="1"/>
  <c r="H630" i="1"/>
  <c r="H402" i="1"/>
  <c r="G402" i="1"/>
  <c r="F413" i="4"/>
  <c r="D415" i="4"/>
  <c r="D640" i="4"/>
  <c r="C408" i="1"/>
  <c r="G629" i="1"/>
  <c r="H629" i="1"/>
  <c r="H285" i="1"/>
  <c r="G285" i="1"/>
  <c r="D635" i="1" l="1"/>
  <c r="M3" i="9"/>
  <c r="I8" i="3"/>
  <c r="G408" i="1"/>
  <c r="H408" i="1"/>
  <c r="G286" i="1"/>
  <c r="H286" i="1"/>
  <c r="G633" i="1"/>
  <c r="H633" i="1"/>
  <c r="E642" i="4"/>
  <c r="D634" i="1"/>
  <c r="G409" i="1"/>
  <c r="H409" i="1"/>
  <c r="D642" i="4"/>
  <c r="F640" i="4"/>
  <c r="C634" i="1"/>
  <c r="G287" i="1"/>
  <c r="H287" i="1"/>
  <c r="F415" i="4"/>
  <c r="C410" i="1"/>
  <c r="D641" i="4"/>
  <c r="G410" i="1" l="1"/>
  <c r="H410" i="1"/>
  <c r="G634" i="1"/>
  <c r="H634" i="1"/>
  <c r="D646" i="4"/>
  <c r="F642" i="4"/>
  <c r="C636" i="1"/>
  <c r="E646" i="4"/>
  <c r="D636" i="1"/>
  <c r="F641" i="4"/>
  <c r="D645" i="4"/>
  <c r="C635" i="1"/>
  <c r="E645" i="4"/>
  <c r="G635" i="1" l="1"/>
  <c r="H635" i="1"/>
  <c r="H7" i="3"/>
  <c r="I19" i="3"/>
  <c r="D640" i="1"/>
  <c r="G276" i="9"/>
  <c r="E276" i="9" s="1"/>
  <c r="B276" i="9" s="1"/>
  <c r="F645" i="4"/>
  <c r="H18" i="3"/>
  <c r="C639" i="1"/>
  <c r="H636" i="1"/>
  <c r="G636" i="1"/>
  <c r="I18" i="3"/>
  <c r="D639" i="1"/>
  <c r="F646" i="4"/>
  <c r="H19" i="3"/>
  <c r="C640" i="1"/>
  <c r="J3" i="9" l="1"/>
  <c r="G640" i="1"/>
  <c r="H640" i="1"/>
  <c r="G639" i="1"/>
  <c r="H639" i="1"/>
  <c r="G274" i="9" l="1"/>
  <c r="M272" i="9"/>
  <c r="L272" i="9"/>
  <c r="H274" i="9"/>
  <c r="H18" i="9"/>
  <c r="G18" i="9"/>
  <c r="I11" i="9"/>
  <c r="J6" i="9"/>
  <c r="J7" i="9"/>
  <c r="K11" i="9"/>
  <c r="K6" i="9"/>
  <c r="G16" i="9"/>
  <c r="I12" i="9"/>
  <c r="L15" i="9"/>
  <c r="L16" i="9"/>
  <c r="G17" i="9"/>
  <c r="J11" i="9"/>
  <c r="J17" i="9"/>
  <c r="M15" i="9"/>
  <c r="I8" i="9"/>
  <c r="I7" i="9"/>
  <c r="J10" i="9"/>
  <c r="K5" i="9"/>
  <c r="J8" i="9"/>
  <c r="K12" i="9"/>
  <c r="K7" i="9"/>
  <c r="I13" i="9"/>
  <c r="H17" i="9"/>
  <c r="J12" i="9"/>
  <c r="I17" i="9"/>
  <c r="H15" i="9"/>
  <c r="H16" i="9"/>
  <c r="M16" i="9"/>
  <c r="I9" i="9"/>
  <c r="K9" i="9"/>
  <c r="I5" i="9"/>
  <c r="J9" i="9"/>
  <c r="G15" i="9"/>
  <c r="K8" i="9"/>
  <c r="K13" i="9"/>
  <c r="I6" i="9"/>
  <c r="K10" i="9"/>
  <c r="J5" i="9"/>
  <c r="J13" i="9"/>
  <c r="F16" i="9" l="1"/>
  <c r="E11" i="9"/>
  <c r="B11" i="9" s="1"/>
  <c r="F272" i="9"/>
  <c r="B272" i="9" s="1"/>
  <c r="E5" i="9"/>
  <c r="B5" i="9" s="1"/>
  <c r="E18" i="9"/>
  <c r="B18" i="9" s="1"/>
  <c r="E17" i="9"/>
  <c r="B17" i="9" s="1"/>
  <c r="E13" i="9"/>
  <c r="B13" i="9" s="1"/>
  <c r="E16" i="9"/>
  <c r="E9" i="9"/>
  <c r="B9" i="9" s="1"/>
  <c r="F15" i="9"/>
  <c r="E8" i="9"/>
  <c r="B8" i="9" s="1"/>
  <c r="E15" i="9"/>
  <c r="E10" i="9"/>
  <c r="B10" i="9" s="1"/>
  <c r="E6" i="9"/>
  <c r="B6" i="9" s="1"/>
  <c r="E7" i="9"/>
  <c r="B7" i="9" s="1"/>
  <c r="E12" i="9"/>
  <c r="B12" i="9" s="1"/>
  <c r="E274" i="9"/>
  <c r="B16" i="9" l="1"/>
  <c r="F20" i="9"/>
  <c r="F14" i="9"/>
  <c r="B274" i="9"/>
  <c r="E20" i="9"/>
  <c r="I7" i="3" s="1"/>
  <c r="B15" i="9"/>
  <c r="E14"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<sst xmlns="http://schemas.openxmlformats.org/spreadsheetml/2006/main" count="4369" uniqueCount="3421">
  <si>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</si>
  <si>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</si>
  <si>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</si>
  <si>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</si>
  <si>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</si>
  <si>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</si>
  <si>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</si>
  <si>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</si>
  <si>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</si>
  <si>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</si>
  <si>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</si>
  <si>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</si>
  <si>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</si>
  <si>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</si>
  <si>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</si>
  <si>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</si>
  <si>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</si>
  <si>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</si>
  <si>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</si>
  <si>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</si>
  <si>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</si>
  <si>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</si>
  <si>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</si>
  <si>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</si>
  <si>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</si>
  <si>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</si>
  <si>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</si>
  <si>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</si>
  <si>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</si>
  <si>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</si>
  <si>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</si>
  <si>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OSOBE KANTRIDA RIJEKA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</si>
  <si>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</si>
  <si>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</si>
  <si>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</si>
  <si>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</si>
  <si>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</si>
  <si>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</si>
  <si>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</si>
  <si>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</si>
  <si>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</si>
  <si>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</si>
  <si>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</si>
  <si>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</si>
  <si>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</si>
  <si>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</si>
  <si>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</si>
  <si>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</si>
  <si>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</si>
  <si>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7796 - DOM ZA STARIJE OSOBE KANTRIDA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</si>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</sst>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3528322.86</v>
      </c>
      <c r="D2" s="6">
        <f>'PR-RAS'!E6</f>
        <v>4060695.7300000004</v>
      </c>
      <c r="E2" s="6">
        <v>0</v>
      </c>
      <c r="F2" s="6">
        <v>0</v>
      </c>
      <c r="G2" s="7">
        <f t="shared" ref="G2:G264" si="0">(B2/1000)*(C2*1+D2*2)</f>
        <v>11649.714320000001</v>
      </c>
      <c r="H2" s="7">
        <f t="shared" ref="H2:H264" si="1">ABS(C2-ROUND(C2,0))+ABS(D2-ROUND(D2,0))</f>
        <v>0.40999999968335032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4247.13</v>
      </c>
      <c r="D46" s="1">
        <f>'PR-RAS'!E50</f>
        <v>6435.45</v>
      </c>
      <c r="E46" s="1">
        <v>0</v>
      </c>
      <c r="F46" s="1">
        <v>0</v>
      </c>
      <c r="G46" s="2">
        <f t="shared" si="0"/>
        <v>770.31134999999995</v>
      </c>
      <c r="H46" s="2">
        <f t="shared" si="1"/>
        <v>0.57999999999992724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4247.13</v>
      </c>
      <c r="D64" s="1">
        <f>'PR-RAS'!E68</f>
        <v>6435.45</v>
      </c>
      <c r="E64" s="1">
        <v>0</v>
      </c>
      <c r="F64" s="1">
        <v>0</v>
      </c>
      <c r="G64" s="2">
        <f t="shared" si="0"/>
        <v>1078.43589</v>
      </c>
      <c r="H64" s="2">
        <f t="shared" si="1"/>
        <v>0.57999999999992724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4247.13</v>
      </c>
      <c r="D65" s="1">
        <f>'PR-RAS'!E69</f>
        <v>6435.45</v>
      </c>
      <c r="E65" s="1">
        <v>0</v>
      </c>
      <c r="F65" s="1">
        <v>0</v>
      </c>
      <c r="G65" s="2">
        <f t="shared" si="0"/>
        <v>1095.5539200000001</v>
      </c>
      <c r="H65" s="2">
        <f t="shared" si="1"/>
        <v>0.57999999999992724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217.12</v>
      </c>
      <c r="D78" s="1">
        <f>'PR-RAS'!E82</f>
        <v>246.61</v>
      </c>
      <c r="E78" s="1">
        <v>0</v>
      </c>
      <c r="F78" s="1">
        <v>0</v>
      </c>
      <c r="G78" s="2">
        <f t="shared" si="0"/>
        <v>54.696179999999998</v>
      </c>
      <c r="H78" s="2">
        <f t="shared" si="1"/>
        <v>0.50999999999999091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217.12</v>
      </c>
      <c r="D79" s="1">
        <f>'PR-RAS'!E83</f>
        <v>246.61</v>
      </c>
      <c r="E79" s="1">
        <v>0</v>
      </c>
      <c r="F79" s="1">
        <v>0</v>
      </c>
      <c r="G79" s="2">
        <f t="shared" si="0"/>
        <v>55.40652</v>
      </c>
      <c r="H79" s="2">
        <f t="shared" si="1"/>
        <v>0.50999999999999091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187.96</v>
      </c>
      <c r="D81" s="1">
        <f>'PR-RAS'!E85</f>
        <v>171.65</v>
      </c>
      <c r="E81" s="1">
        <v>0</v>
      </c>
      <c r="F81" s="1">
        <v>0</v>
      </c>
      <c r="G81" s="2">
        <f t="shared" si="0"/>
        <v>42.500799999999998</v>
      </c>
      <c r="H81" s="2">
        <f t="shared" si="1"/>
        <v>0.38999999999998636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29.16</v>
      </c>
      <c r="D82" s="1">
        <f>'PR-RAS'!E86</f>
        <v>74.959999999999994</v>
      </c>
      <c r="E82" s="1">
        <v>0</v>
      </c>
      <c r="F82" s="1">
        <v>0</v>
      </c>
      <c r="G82" s="2">
        <f t="shared" si="0"/>
        <v>14.505479999999999</v>
      </c>
      <c r="H82" s="2">
        <f t="shared" si="1"/>
        <v>0.20000000000000639</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2841964.65</v>
      </c>
      <c r="D102" s="1">
        <f>'PR-RAS'!E106</f>
        <v>3036818.98</v>
      </c>
      <c r="E102" s="1">
        <v>0</v>
      </c>
      <c r="F102" s="1">
        <v>0</v>
      </c>
      <c r="G102" s="2">
        <f t="shared" si="0"/>
        <v>900475.86361</v>
      </c>
      <c r="H102" s="2">
        <f t="shared" si="1"/>
        <v>0.37000000011175871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2841964.65</v>
      </c>
      <c r="D108" s="1">
        <f>'PR-RAS'!E112</f>
        <v>3036818.98</v>
      </c>
      <c r="E108" s="1">
        <v>0</v>
      </c>
      <c r="F108" s="1">
        <v>0</v>
      </c>
      <c r="G108" s="2">
        <f t="shared" si="0"/>
        <v>953969.47926999989</v>
      </c>
      <c r="H108" s="2">
        <f t="shared" si="1"/>
        <v>0.37000000011175871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2841964.65</v>
      </c>
      <c r="D113" s="1">
        <f>'PR-RAS'!E117</f>
        <v>3036818.98</v>
      </c>
      <c r="E113" s="1">
        <v>0</v>
      </c>
      <c r="F113" s="1">
        <v>0</v>
      </c>
      <c r="G113" s="2">
        <f t="shared" si="0"/>
        <v>998547.49231999996</v>
      </c>
      <c r="H113" s="2">
        <f t="shared" si="1"/>
        <v>0.37000000011175871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16068.710000000001</v>
      </c>
      <c r="D120" s="1">
        <f>'PR-RAS'!E124</f>
        <v>26375.58</v>
      </c>
      <c r="E120" s="1">
        <v>0</v>
      </c>
      <c r="F120" s="1">
        <v>0</v>
      </c>
      <c r="G120" s="2">
        <f t="shared" si="0"/>
        <v>8189.5645300000006</v>
      </c>
      <c r="H120" s="2">
        <f t="shared" si="1"/>
        <v>0.7099999999973079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14780.6</v>
      </c>
      <c r="D121" s="1">
        <f>'PR-RAS'!E125</f>
        <v>16993.29</v>
      </c>
      <c r="E121" s="1">
        <v>0</v>
      </c>
      <c r="F121" s="1">
        <v>0</v>
      </c>
      <c r="G121" s="2">
        <f t="shared" si="0"/>
        <v>5852.0616</v>
      </c>
      <c r="H121" s="2">
        <f t="shared" si="1"/>
        <v>0.69000000000050932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14780.6</v>
      </c>
      <c r="D123" s="1">
        <f>'PR-RAS'!E127</f>
        <v>16993.29</v>
      </c>
      <c r="E123" s="1">
        <v>0</v>
      </c>
      <c r="F123" s="1">
        <v>0</v>
      </c>
      <c r="G123" s="2">
        <f t="shared" si="0"/>
        <v>5949.5959599999996</v>
      </c>
      <c r="H123" s="2">
        <f t="shared" si="1"/>
        <v>0.69000000000050932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1288.1099999999999</v>
      </c>
      <c r="D124" s="1">
        <f>'PR-RAS'!E128</f>
        <v>9382.2900000000009</v>
      </c>
      <c r="E124" s="1">
        <v>0</v>
      </c>
      <c r="F124" s="1">
        <v>0</v>
      </c>
      <c r="G124" s="2">
        <f t="shared" si="0"/>
        <v>2466.4808700000003</v>
      </c>
      <c r="H124" s="2">
        <f t="shared" si="1"/>
        <v>0.40000000000077307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1288.1099999999999</v>
      </c>
      <c r="D125" s="1">
        <f>'PR-RAS'!E129</f>
        <v>9382.2900000000009</v>
      </c>
      <c r="E125" s="1">
        <v>0</v>
      </c>
      <c r="F125" s="1">
        <v>0</v>
      </c>
      <c r="G125" s="2">
        <f t="shared" si="0"/>
        <v>2486.5335600000003</v>
      </c>
      <c r="H125" s="2">
        <f t="shared" si="1"/>
        <v>0.40000000000077307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665825.25</v>
      </c>
      <c r="D129" s="1">
        <f>'PR-RAS'!E133</f>
        <v>990819.1100000001</v>
      </c>
      <c r="E129" s="1">
        <v>0</v>
      </c>
      <c r="F129" s="1">
        <v>0</v>
      </c>
      <c r="G129" s="2">
        <f t="shared" si="0"/>
        <v>338875.32416000002</v>
      </c>
      <c r="H129" s="2">
        <f t="shared" si="1"/>
        <v>0.36000000010244548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665825.25</v>
      </c>
      <c r="D130" s="1">
        <f>'PR-RAS'!E134</f>
        <v>990819.1100000001</v>
      </c>
      <c r="E130" s="1">
        <v>0</v>
      </c>
      <c r="F130" s="1">
        <v>0</v>
      </c>
      <c r="G130" s="2">
        <f t="shared" si="0"/>
        <v>341522.78763000004</v>
      </c>
      <c r="H130" s="2">
        <f t="shared" si="1"/>
        <v>0.36000000010244548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549730.17000000004</v>
      </c>
      <c r="D131" s="1">
        <f>'PR-RAS'!E135</f>
        <v>833151.43</v>
      </c>
      <c r="E131" s="1">
        <v>0</v>
      </c>
      <c r="F131" s="1">
        <v>0</v>
      </c>
      <c r="G131" s="2">
        <f t="shared" si="0"/>
        <v>288084.29390000005</v>
      </c>
      <c r="H131" s="2">
        <f t="shared" si="1"/>
        <v>0.60000000009313226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116095.08</v>
      </c>
      <c r="D132" s="1">
        <f>'PR-RAS'!E136</f>
        <v>157667.68</v>
      </c>
      <c r="E132" s="1">
        <v>0</v>
      </c>
      <c r="F132" s="1">
        <v>0</v>
      </c>
      <c r="G132" s="2">
        <f t="shared" si="0"/>
        <v>56517.387640000001</v>
      </c>
      <c r="H132" s="2">
        <f t="shared" si="1"/>
        <v>0.40000000000873115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3364938.75</v>
      </c>
      <c r="D147" s="1">
        <f>'PR-RAS'!E151</f>
        <v>3894640.21</v>
      </c>
      <c r="E147" s="1">
        <v>0</v>
      </c>
      <c r="F147" s="1">
        <v>0</v>
      </c>
      <c r="G147" s="2">
        <f t="shared" si="0"/>
        <v>1628515.9988199999</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2181065.64</v>
      </c>
      <c r="D148" s="1">
        <f>'PR-RAS'!E152</f>
        <v>2573412.65</v>
      </c>
      <c r="E148" s="1">
        <v>0</v>
      </c>
      <c r="F148" s="1">
        <v>0</v>
      </c>
      <c r="G148" s="2">
        <f t="shared" si="0"/>
        <v>1077199.9681799999</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1772956.02</v>
      </c>
      <c r="D149" s="1">
        <f>'PR-RAS'!E153</f>
        <v>2085213.7999999998</v>
      </c>
      <c r="E149" s="1">
        <v>0</v>
      </c>
      <c r="F149" s="1">
        <v>0</v>
      </c>
      <c r="G149" s="2">
        <f t="shared" si="0"/>
        <v>879620.77575999987</v>
      </c>
      <c r="H149" s="2">
        <f t="shared" si="1"/>
        <v>0.22000000020489097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1392192.45</v>
      </c>
      <c r="D150" s="1">
        <f>'PR-RAS'!E154</f>
        <v>1655714.65</v>
      </c>
      <c r="E150" s="1">
        <v>0</v>
      </c>
      <c r="F150" s="1">
        <v>0</v>
      </c>
      <c r="G150" s="2">
        <f t="shared" si="0"/>
        <v>700839.64075000002</v>
      </c>
      <c r="H150" s="2">
        <f t="shared" si="1"/>
        <v>0.80000000004656613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23537.19</v>
      </c>
      <c r="D152" s="1">
        <f>'PR-RAS'!E156</f>
        <v>25646.02</v>
      </c>
      <c r="E152" s="1">
        <v>0</v>
      </c>
      <c r="F152" s="1">
        <v>0</v>
      </c>
      <c r="G152" s="2">
        <f t="shared" si="0"/>
        <v>11299.213729999999</v>
      </c>
      <c r="H152" s="2">
        <f t="shared" si="1"/>
        <v>0.20999999999912689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357226.38</v>
      </c>
      <c r="D153" s="1">
        <f>'PR-RAS'!E157</f>
        <v>403853.13</v>
      </c>
      <c r="E153" s="1">
        <v>0</v>
      </c>
      <c r="F153" s="1">
        <v>0</v>
      </c>
      <c r="G153" s="2">
        <f t="shared" si="0"/>
        <v>177069.76128000001</v>
      </c>
      <c r="H153" s="2">
        <f t="shared" si="1"/>
        <v>0.51000000000931323</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117895.6</v>
      </c>
      <c r="D154" s="1">
        <f>'PR-RAS'!E158</f>
        <v>148725.94</v>
      </c>
      <c r="E154" s="1">
        <v>0</v>
      </c>
      <c r="F154" s="1">
        <v>0</v>
      </c>
      <c r="G154" s="2">
        <f t="shared" si="0"/>
        <v>63548.164439999993</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290214.02</v>
      </c>
      <c r="D155" s="1">
        <f>'PR-RAS'!E159</f>
        <v>339472.91</v>
      </c>
      <c r="E155" s="1">
        <v>0</v>
      </c>
      <c r="F155" s="1">
        <v>0</v>
      </c>
      <c r="G155" s="2">
        <f t="shared" si="0"/>
        <v>149250.61536</v>
      </c>
      <c r="H155" s="2">
        <f t="shared" si="1"/>
        <v>0.11000000004423782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290214.02</v>
      </c>
      <c r="D157" s="1">
        <f>'PR-RAS'!E161</f>
        <v>339472.91</v>
      </c>
      <c r="E157" s="1">
        <v>0</v>
      </c>
      <c r="F157" s="1">
        <v>0</v>
      </c>
      <c r="G157" s="2">
        <f t="shared" si="0"/>
        <v>151188.93503999998</v>
      </c>
      <c r="H157" s="2">
        <f t="shared" si="1"/>
        <v>0.11000000004423782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1159824.3799999999</v>
      </c>
      <c r="D159" s="1">
        <f>'PR-RAS'!E163</f>
        <v>1292401.3099999998</v>
      </c>
      <c r="E159" s="1">
        <v>0</v>
      </c>
      <c r="F159" s="1">
        <v>0</v>
      </c>
      <c r="G159" s="2">
        <f t="shared" si="0"/>
        <v>591651.06599999988</v>
      </c>
      <c r="H159" s="2">
        <f t="shared" si="1"/>
        <v>0.68999999971129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96424.909999999989</v>
      </c>
      <c r="D160" s="1">
        <f>'PR-RAS'!E164</f>
        <v>108439.33</v>
      </c>
      <c r="E160" s="1">
        <v>0</v>
      </c>
      <c r="F160" s="1">
        <v>0</v>
      </c>
      <c r="G160" s="2">
        <f t="shared" si="0"/>
        <v>49815.267630000002</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4961.2299999999996</v>
      </c>
      <c r="D161" s="1">
        <f>'PR-RAS'!E165</f>
        <v>4674.68</v>
      </c>
      <c r="E161" s="1">
        <v>0</v>
      </c>
      <c r="F161" s="1">
        <v>0</v>
      </c>
      <c r="G161" s="2">
        <f t="shared" si="0"/>
        <v>2289.6943999999999</v>
      </c>
      <c r="H161" s="2">
        <f t="shared" si="1"/>
        <v>0.5499999999992724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80217.56</v>
      </c>
      <c r="D162" s="1">
        <f>'PR-RAS'!E166</f>
        <v>87671.67</v>
      </c>
      <c r="E162" s="1">
        <v>0</v>
      </c>
      <c r="F162" s="1">
        <v>0</v>
      </c>
      <c r="G162" s="2">
        <f t="shared" si="0"/>
        <v>41145.304900000003</v>
      </c>
      <c r="H162" s="2">
        <f t="shared" si="1"/>
        <v>0.77000000000407454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11246.12</v>
      </c>
      <c r="D163" s="1">
        <f>'PR-RAS'!E167</f>
        <v>16092.98</v>
      </c>
      <c r="E163" s="1">
        <v>0</v>
      </c>
      <c r="F163" s="1">
        <v>0</v>
      </c>
      <c r="G163" s="2">
        <f t="shared" si="0"/>
        <v>7035.9969600000004</v>
      </c>
      <c r="H163" s="2">
        <f t="shared" si="1"/>
        <v>0.14000000000123691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776614.99999999988</v>
      </c>
      <c r="D165" s="1">
        <f>'PR-RAS'!E169</f>
        <v>859896.65</v>
      </c>
      <c r="E165" s="1">
        <v>0</v>
      </c>
      <c r="F165" s="1">
        <v>0</v>
      </c>
      <c r="G165" s="2">
        <f t="shared" si="0"/>
        <v>409410.96119999996</v>
      </c>
      <c r="H165" s="2">
        <f t="shared" si="1"/>
        <v>0.35000000009313226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54211.96</v>
      </c>
      <c r="D166" s="1">
        <f>'PR-RAS'!E170</f>
        <v>62940.72</v>
      </c>
      <c r="E166" s="1">
        <v>0</v>
      </c>
      <c r="F166" s="1">
        <v>0</v>
      </c>
      <c r="G166" s="2">
        <f t="shared" si="0"/>
        <v>29715.411</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468931.41</v>
      </c>
      <c r="D167" s="1">
        <f>'PR-RAS'!E171</f>
        <v>483458.39</v>
      </c>
      <c r="E167" s="1">
        <v>0</v>
      </c>
      <c r="F167" s="1">
        <v>0</v>
      </c>
      <c r="G167" s="2">
        <f t="shared" si="0"/>
        <v>238350.79954000001</v>
      </c>
      <c r="H167" s="2">
        <f t="shared" si="1"/>
        <v>0.79999999998835847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207423.35</v>
      </c>
      <c r="D168" s="1">
        <f>'PR-RAS'!E172</f>
        <v>263539.09000000003</v>
      </c>
      <c r="E168" s="1">
        <v>0</v>
      </c>
      <c r="F168" s="1">
        <v>0</v>
      </c>
      <c r="G168" s="2">
        <f t="shared" si="0"/>
        <v>122661.75551000002</v>
      </c>
      <c r="H168" s="2">
        <f t="shared" si="1"/>
        <v>0.44000000003143214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10316.75</v>
      </c>
      <c r="D169" s="1">
        <f>'PR-RAS'!E173</f>
        <v>10471.1</v>
      </c>
      <c r="E169" s="1">
        <v>0</v>
      </c>
      <c r="F169" s="1">
        <v>0</v>
      </c>
      <c r="G169" s="2">
        <f t="shared" si="0"/>
        <v>5251.5036</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16789.45</v>
      </c>
      <c r="D170" s="1">
        <f>'PR-RAS'!E174</f>
        <v>21349.67</v>
      </c>
      <c r="E170" s="1">
        <v>0</v>
      </c>
      <c r="F170" s="1">
        <v>0</v>
      </c>
      <c r="G170" s="2">
        <f t="shared" si="0"/>
        <v>10053.605509999999</v>
      </c>
      <c r="H170" s="2">
        <f t="shared" si="1"/>
        <v>0.78000000000247383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18942.080000000002</v>
      </c>
      <c r="D172" s="1">
        <f>'PR-RAS'!E176</f>
        <v>18137.68</v>
      </c>
      <c r="E172" s="1">
        <v>0</v>
      </c>
      <c r="F172" s="1">
        <v>0</v>
      </c>
      <c r="G172" s="2">
        <f t="shared" si="0"/>
        <v>9442.1822400000019</v>
      </c>
      <c r="H172" s="2">
        <f t="shared" si="1"/>
        <v>0.40000000000145519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263826.33</v>
      </c>
      <c r="D173" s="1">
        <f>'PR-RAS'!E177</f>
        <v>302059.94</v>
      </c>
      <c r="E173" s="1">
        <v>0</v>
      </c>
      <c r="F173" s="1">
        <v>0</v>
      </c>
      <c r="G173" s="2">
        <f t="shared" si="0"/>
        <v>149286.74811999997</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17062.400000000001</v>
      </c>
      <c r="D174" s="1">
        <f>'PR-RAS'!E178</f>
        <v>18355.060000000001</v>
      </c>
      <c r="E174" s="1">
        <v>0</v>
      </c>
      <c r="F174" s="1">
        <v>0</v>
      </c>
      <c r="G174" s="2">
        <f t="shared" si="0"/>
        <v>9302.6459599999998</v>
      </c>
      <c r="H174" s="2">
        <f t="shared" si="1"/>
        <v>0.46000000000276486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85550.32</v>
      </c>
      <c r="D175" s="1">
        <f>'PR-RAS'!E179</f>
        <v>97515.1</v>
      </c>
      <c r="E175" s="1">
        <v>0</v>
      </c>
      <c r="F175" s="1">
        <v>0</v>
      </c>
      <c r="G175" s="2">
        <f t="shared" si="0"/>
        <v>48821.010479999997</v>
      </c>
      <c r="H175" s="2">
        <f t="shared" si="1"/>
        <v>0.42000000001280569</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6808.49</v>
      </c>
      <c r="D176" s="1">
        <f>'PR-RAS'!E180</f>
        <v>7456.55</v>
      </c>
      <c r="E176" s="1">
        <v>0</v>
      </c>
      <c r="F176" s="1">
        <v>0</v>
      </c>
      <c r="G176" s="2">
        <f t="shared" si="0"/>
        <v>3801.2782499999998</v>
      </c>
      <c r="H176" s="2">
        <f t="shared" si="1"/>
        <v>0.93999999999959982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111479.22</v>
      </c>
      <c r="D177" s="1">
        <f>'PR-RAS'!E181</f>
        <v>119181.21</v>
      </c>
      <c r="E177" s="1">
        <v>0</v>
      </c>
      <c r="F177" s="1">
        <v>0</v>
      </c>
      <c r="G177" s="2">
        <f t="shared" si="0"/>
        <v>61572.128639999995</v>
      </c>
      <c r="H177" s="2">
        <f t="shared" si="1"/>
        <v>0.430000000007567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8220.42</v>
      </c>
      <c r="D178" s="1">
        <f>'PR-RAS'!E182</f>
        <v>4062.88</v>
      </c>
      <c r="E178" s="1">
        <v>0</v>
      </c>
      <c r="F178" s="1">
        <v>0</v>
      </c>
      <c r="G178" s="2">
        <f t="shared" si="0"/>
        <v>2893.2738599999998</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13842.74</v>
      </c>
      <c r="D179" s="1">
        <f>'PR-RAS'!E183</f>
        <v>28444.57</v>
      </c>
      <c r="E179" s="1">
        <v>0</v>
      </c>
      <c r="F179" s="1">
        <v>0</v>
      </c>
      <c r="G179" s="2">
        <f t="shared" si="0"/>
        <v>12590.27464</v>
      </c>
      <c r="H179" s="2">
        <f t="shared" si="1"/>
        <v>0.69000000000050932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1882.14</v>
      </c>
      <c r="D180" s="1">
        <f>'PR-RAS'!E184</f>
        <v>8806.01</v>
      </c>
      <c r="E180" s="1">
        <v>0</v>
      </c>
      <c r="F180" s="1">
        <v>0</v>
      </c>
      <c r="G180" s="2">
        <f t="shared" si="0"/>
        <v>3489.4546399999999</v>
      </c>
      <c r="H180" s="2">
        <f t="shared" si="1"/>
        <v>0.15000000000031832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15673.86</v>
      </c>
      <c r="D181" s="1">
        <f>'PR-RAS'!E185</f>
        <v>12962.99</v>
      </c>
      <c r="E181" s="1">
        <v>0</v>
      </c>
      <c r="F181" s="1">
        <v>0</v>
      </c>
      <c r="G181" s="2">
        <f t="shared" si="0"/>
        <v>7487.971199999999</v>
      </c>
      <c r="H181" s="2">
        <f t="shared" si="1"/>
        <v>0.1499999999996362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3306.74</v>
      </c>
      <c r="D182" s="1">
        <f>'PR-RAS'!E186</f>
        <v>5275.57</v>
      </c>
      <c r="E182" s="1">
        <v>0</v>
      </c>
      <c r="F182" s="1">
        <v>0</v>
      </c>
      <c r="G182" s="2">
        <f t="shared" si="0"/>
        <v>2508.2762799999996</v>
      </c>
      <c r="H182" s="2">
        <f t="shared" si="1"/>
        <v>0.69000000000050932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22958.140000000003</v>
      </c>
      <c r="D184" s="1">
        <f>'PR-RAS'!E188</f>
        <v>22005.39</v>
      </c>
      <c r="E184" s="1">
        <v>0</v>
      </c>
      <c r="F184" s="1">
        <v>0</v>
      </c>
      <c r="G184" s="2">
        <f t="shared" si="0"/>
        <v>12255.31236</v>
      </c>
      <c r="H184" s="2">
        <f t="shared" si="1"/>
        <v>0.53000000000247383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3048.01</v>
      </c>
      <c r="D185" s="1">
        <f>'PR-RAS'!E189</f>
        <v>2806.02</v>
      </c>
      <c r="E185" s="1">
        <v>0</v>
      </c>
      <c r="F185" s="1">
        <v>0</v>
      </c>
      <c r="G185" s="2">
        <f t="shared" si="0"/>
        <v>1593.4491999999998</v>
      </c>
      <c r="H185" s="2">
        <f t="shared" si="1"/>
        <v>3.0000000000200089E-2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17128.79</v>
      </c>
      <c r="D186" s="1">
        <f>'PR-RAS'!E190</f>
        <v>13837.5</v>
      </c>
      <c r="E186" s="1">
        <v>0</v>
      </c>
      <c r="F186" s="1">
        <v>0</v>
      </c>
      <c r="G186" s="2">
        <f t="shared" si="0"/>
        <v>8288.7011500000008</v>
      </c>
      <c r="H186" s="2">
        <f t="shared" si="1"/>
        <v>0.70999999999912689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854.2</v>
      </c>
      <c r="D187" s="1">
        <f>'PR-RAS'!E191</f>
        <v>2350.5100000000002</v>
      </c>
      <c r="E187" s="1">
        <v>0</v>
      </c>
      <c r="F187" s="1">
        <v>0</v>
      </c>
      <c r="G187" s="2">
        <f t="shared" si="0"/>
        <v>1033.2709199999999</v>
      </c>
      <c r="H187" s="2">
        <f t="shared" si="1"/>
        <v>0.6899999999998272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1927.14</v>
      </c>
      <c r="D189" s="1">
        <f>'PR-RAS'!E193</f>
        <v>3011.36</v>
      </c>
      <c r="E189" s="1">
        <v>0</v>
      </c>
      <c r="F189" s="1">
        <v>0</v>
      </c>
      <c r="G189" s="2">
        <f t="shared" si="0"/>
        <v>1494.5736800000002</v>
      </c>
      <c r="H189" s="2">
        <f t="shared" si="1"/>
        <v>0.50000000000022737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1317.77</v>
      </c>
      <c r="D192" s="1">
        <f>'PR-RAS'!E196</f>
        <v>1395.69</v>
      </c>
      <c r="E192" s="1">
        <v>0</v>
      </c>
      <c r="F192" s="1">
        <v>0</v>
      </c>
      <c r="G192" s="2">
        <f t="shared" si="0"/>
        <v>784.84764999999993</v>
      </c>
      <c r="H192" s="2">
        <f t="shared" si="1"/>
        <v>0.53999999999996362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1317.77</v>
      </c>
      <c r="D206" s="1">
        <f>'PR-RAS'!E210</f>
        <v>1395.69</v>
      </c>
      <c r="E206" s="1">
        <v>0</v>
      </c>
      <c r="F206" s="1">
        <v>0</v>
      </c>
      <c r="G206" s="2">
        <f t="shared" si="0"/>
        <v>842.37574999999993</v>
      </c>
      <c r="H206" s="2">
        <f t="shared" si="1"/>
        <v>0.53999999999996362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1317.77</v>
      </c>
      <c r="D207" s="1">
        <f>'PR-RAS'!E211</f>
        <v>1395.69</v>
      </c>
      <c r="E207" s="1">
        <v>0</v>
      </c>
      <c r="F207" s="1">
        <v>0</v>
      </c>
      <c r="G207" s="2">
        <f t="shared" si="0"/>
        <v>846.48489999999993</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22730.959999999999</v>
      </c>
      <c r="D248" s="1">
        <f>'PR-RAS'!E252</f>
        <v>27430.560000000001</v>
      </c>
      <c r="E248" s="1">
        <v>0</v>
      </c>
      <c r="F248" s="1">
        <v>0</v>
      </c>
      <c r="G248" s="2">
        <f t="shared" si="0"/>
        <v>19165.243760000001</v>
      </c>
      <c r="H248" s="2">
        <f t="shared" si="1"/>
        <v>0.47999999999956344</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22730.959999999999</v>
      </c>
      <c r="D255" s="1">
        <f>'PR-RAS'!E259</f>
        <v>27430.560000000001</v>
      </c>
      <c r="E255" s="1">
        <v>0</v>
      </c>
      <c r="F255" s="1">
        <v>0</v>
      </c>
      <c r="G255" s="2">
        <f t="shared" si="0"/>
        <v>19708.388320000002</v>
      </c>
      <c r="H255" s="2">
        <f t="shared" si="1"/>
        <v>0.47999999999956344</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22730.959999999999</v>
      </c>
      <c r="D256" s="1">
        <f>'PR-RAS'!E260</f>
        <v>27430.560000000001</v>
      </c>
      <c r="E256" s="1">
        <v>0</v>
      </c>
      <c r="F256" s="1">
        <v>0</v>
      </c>
      <c r="G256" s="2">
        <f t="shared" si="0"/>
        <v>19785.9804</v>
      </c>
      <c r="H256" s="2">
        <f t="shared" si="1"/>
        <v>0.47999999999956344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3364938.75</v>
      </c>
      <c r="D285" s="1">
        <f>'PR-RAS'!E289</f>
        <v>3894640.21</v>
      </c>
      <c r="E285" s="1">
        <v>0</v>
      </c>
      <c r="F285" s="1">
        <v>0</v>
      </c>
      <c r="G285" s="2">
        <f t="shared" si="8"/>
        <v>3167798.2442799998</v>
      </c>
      <c r="H285" s="2">
        <f t="shared" si="9"/>
        <v>0.4599999999627471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163384.10999999987</v>
      </c>
      <c r="D286" s="1">
        <f>'PR-RAS'!E290</f>
        <v>166055.52000000048</v>
      </c>
      <c r="E286" s="1">
        <v>0</v>
      </c>
      <c r="F286" s="1">
        <v>0</v>
      </c>
      <c r="G286" s="2">
        <f t="shared" si="8"/>
        <v>141216.11775000024</v>
      </c>
      <c r="H286" s="2">
        <f t="shared" si="9"/>
        <v>0.5899999993853271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68420.95</v>
      </c>
      <c r="E288" s="1">
        <v>0</v>
      </c>
      <c r="F288" s="1">
        <v>0</v>
      </c>
      <c r="G288" s="2">
        <f t="shared" si="8"/>
        <v>39273.625299999992</v>
      </c>
      <c r="H288" s="2">
        <f t="shared" si="9"/>
        <v>5.0000000002910383E-2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32316.1</v>
      </c>
      <c r="D290" s="1">
        <f>'PR-RAS'!E294</f>
        <v>33742</v>
      </c>
      <c r="E290" s="1">
        <v>0</v>
      </c>
      <c r="F290" s="1">
        <v>0</v>
      </c>
      <c r="G290" s="2">
        <f t="shared" si="8"/>
        <v>28842.228899999998</v>
      </c>
      <c r="H290" s="2">
        <f t="shared" si="9"/>
        <v>9.9999999998544808E-2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230388.6</v>
      </c>
      <c r="D345" s="1">
        <f>'PR-RAS'!E350</f>
        <v>198113.75</v>
      </c>
      <c r="E345" s="1">
        <v>0</v>
      </c>
      <c r="F345" s="1">
        <v>0</v>
      </c>
      <c r="G345" s="2">
        <f t="shared" si="8"/>
        <v>215555.93839999998</v>
      </c>
      <c r="H345" s="2">
        <f t="shared" si="9"/>
        <v>0.64999999999417923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65822.5</v>
      </c>
      <c r="D358" s="1">
        <f>'PR-RAS'!E363</f>
        <v>64133.79</v>
      </c>
      <c r="E358" s="1">
        <v>0</v>
      </c>
      <c r="F358" s="1">
        <v>0</v>
      </c>
      <c r="G358" s="2">
        <f t="shared" si="8"/>
        <v>69290.158559999996</v>
      </c>
      <c r="H358" s="2">
        <f t="shared" si="9"/>
        <v>0.70999999999912689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35322.800000000003</v>
      </c>
      <c r="D364" s="1">
        <f>'PR-RAS'!E369</f>
        <v>31983.21</v>
      </c>
      <c r="E364" s="1">
        <v>0</v>
      </c>
      <c r="F364" s="1">
        <v>0</v>
      </c>
      <c r="G364" s="2">
        <f t="shared" si="8"/>
        <v>36041.986859999997</v>
      </c>
      <c r="H364" s="2">
        <f t="shared" si="9"/>
        <v>0.4099999999962165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4149.58</v>
      </c>
      <c r="D365" s="1">
        <f>'PR-RAS'!E370</f>
        <v>1973.75</v>
      </c>
      <c r="E365" s="1">
        <v>0</v>
      </c>
      <c r="F365" s="1">
        <v>0</v>
      </c>
      <c r="G365" s="2">
        <f t="shared" si="8"/>
        <v>2947.3371199999997</v>
      </c>
      <c r="H365" s="2">
        <f t="shared" si="9"/>
        <v>0.67000000000007276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8977.0400000000009</v>
      </c>
      <c r="D367" s="1">
        <f>'PR-RAS'!E372</f>
        <v>569.36</v>
      </c>
      <c r="E367" s="1">
        <v>0</v>
      </c>
      <c r="F367" s="1">
        <v>0</v>
      </c>
      <c r="G367" s="2">
        <f t="shared" si="8"/>
        <v>3702.36816</v>
      </c>
      <c r="H367" s="2">
        <f t="shared" si="9"/>
        <v>0.40000000000088676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2617.29</v>
      </c>
      <c r="D368" s="1">
        <f>'PR-RAS'!E373</f>
        <v>20317.79</v>
      </c>
      <c r="E368" s="1">
        <v>0</v>
      </c>
      <c r="F368" s="1">
        <v>0</v>
      </c>
      <c r="G368" s="2">
        <f t="shared" si="8"/>
        <v>15873.80329</v>
      </c>
      <c r="H368" s="2">
        <f t="shared" si="9"/>
        <v>0.49999999999909051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19578.89</v>
      </c>
      <c r="D371" s="1">
        <f>'PR-RAS'!E376</f>
        <v>9122.31</v>
      </c>
      <c r="E371" s="1">
        <v>0</v>
      </c>
      <c r="F371" s="1">
        <v>0</v>
      </c>
      <c r="G371" s="2">
        <f t="shared" si="8"/>
        <v>13994.698699999997</v>
      </c>
      <c r="H371" s="2">
        <f t="shared" si="9"/>
        <v>0.42000000000007276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30499.7</v>
      </c>
      <c r="D373" s="1">
        <f>'PR-RAS'!E378</f>
        <v>29994.33</v>
      </c>
      <c r="E373" s="1">
        <v>0</v>
      </c>
      <c r="F373" s="1">
        <v>0</v>
      </c>
      <c r="G373" s="2">
        <f t="shared" si="8"/>
        <v>33661.66992</v>
      </c>
      <c r="H373" s="2">
        <f t="shared" si="9"/>
        <v>0.63000000000101863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30499.7</v>
      </c>
      <c r="D374" s="1">
        <f>'PR-RAS'!E379</f>
        <v>29994.33</v>
      </c>
      <c r="E374" s="1">
        <v>0</v>
      </c>
      <c r="F374" s="1">
        <v>0</v>
      </c>
      <c r="G374" s="2">
        <f t="shared" si="8"/>
        <v>33752.158280000003</v>
      </c>
      <c r="H374" s="2">
        <f t="shared" si="9"/>
        <v>0.63000000000101863</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2156.25</v>
      </c>
      <c r="E386" s="1">
        <v>0</v>
      </c>
      <c r="F386" s="1">
        <v>0</v>
      </c>
      <c r="G386" s="2">
        <f t="shared" si="8"/>
        <v>1660.3125</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2156.25</v>
      </c>
      <c r="E388" s="1">
        <v>0</v>
      </c>
      <c r="F388" s="1">
        <v>0</v>
      </c>
      <c r="G388" s="2">
        <f t="shared" si="8"/>
        <v>1668.9375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164566.1</v>
      </c>
      <c r="D397" s="1">
        <f>'PR-RAS'!E402</f>
        <v>133979.96</v>
      </c>
      <c r="E397" s="1">
        <v>0</v>
      </c>
      <c r="F397" s="1">
        <v>0</v>
      </c>
      <c r="G397" s="2">
        <f t="shared" si="8"/>
        <v>171280.30392000001</v>
      </c>
      <c r="H397" s="2">
        <f t="shared" si="9"/>
        <v>0.14000000001396984</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164566.1</v>
      </c>
      <c r="D398" s="1">
        <f>'PR-RAS'!E403</f>
        <v>133979.96</v>
      </c>
      <c r="E398" s="1">
        <v>0</v>
      </c>
      <c r="F398" s="1">
        <v>0</v>
      </c>
      <c r="G398" s="2">
        <f t="shared" si="8"/>
        <v>171712.82994000003</v>
      </c>
      <c r="H398" s="2">
        <f t="shared" si="9"/>
        <v>0.14000000001396984</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230388.6</v>
      </c>
      <c r="D403" s="1">
        <f>'PR-RAS'!E408</f>
        <v>198113.75</v>
      </c>
      <c r="E403" s="1">
        <v>0</v>
      </c>
      <c r="F403" s="1">
        <v>0</v>
      </c>
      <c r="G403" s="2">
        <f t="shared" si="8"/>
        <v>251899.6722</v>
      </c>
      <c r="H403" s="2">
        <f t="shared" si="9"/>
        <v>0.64999999999417923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203152.22</v>
      </c>
      <c r="D404" s="1">
        <f>'PR-RAS'!E409</f>
        <v>67726.78</v>
      </c>
      <c r="E404" s="1">
        <v>0</v>
      </c>
      <c r="F404" s="1">
        <v>0</v>
      </c>
      <c r="G404" s="2">
        <f t="shared" si="8"/>
        <v>136458.12934000001</v>
      </c>
      <c r="H404" s="2">
        <f t="shared" si="9"/>
        <v>0.44000000000232831</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3528322.86</v>
      </c>
      <c r="D407" s="1">
        <f>'PR-RAS'!E412</f>
        <v>4060695.7300000004</v>
      </c>
      <c r="E407" s="1">
        <v>0</v>
      </c>
      <c r="F407" s="1">
        <v>0</v>
      </c>
      <c r="G407" s="2">
        <f t="shared" si="8"/>
        <v>4729784.0139200008</v>
      </c>
      <c r="H407" s="2">
        <f t="shared" si="9"/>
        <v>0.40999999968335032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3595327.35</v>
      </c>
      <c r="D408" s="1">
        <f>'PR-RAS'!E413</f>
        <v>4092753.96</v>
      </c>
      <c r="E408" s="1">
        <v>0</v>
      </c>
      <c r="F408" s="1">
        <v>0</v>
      </c>
      <c r="G408" s="2">
        <f t="shared" si="8"/>
        <v>4794799.9548899997</v>
      </c>
      <c r="H408" s="2">
        <f t="shared" si="9"/>
        <v>0.39000000013038516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67004.490000000224</v>
      </c>
      <c r="D410" s="1">
        <f>'PR-RAS'!E415</f>
        <v>32058.229999999516</v>
      </c>
      <c r="E410" s="1">
        <v>0</v>
      </c>
      <c r="F410" s="1">
        <v>0</v>
      </c>
      <c r="G410" s="2">
        <f t="shared" si="8"/>
        <v>53628.468549999692</v>
      </c>
      <c r="H410" s="2">
        <f t="shared" si="9"/>
        <v>0.71999999973922968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203152.22</v>
      </c>
      <c r="D411" s="1">
        <f>'PR-RAS'!E416</f>
        <v>136147.72999999998</v>
      </c>
      <c r="E411" s="1">
        <v>0</v>
      </c>
      <c r="F411" s="1">
        <v>0</v>
      </c>
      <c r="G411" s="2">
        <f t="shared" si="8"/>
        <v>194933.54879999996</v>
      </c>
      <c r="H411" s="2">
        <f t="shared" si="9"/>
        <v>0.4900000000197906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32316.1</v>
      </c>
      <c r="D413" s="1">
        <f>'PR-RAS'!E418</f>
        <v>33742</v>
      </c>
      <c r="E413" s="1">
        <v>0</v>
      </c>
      <c r="F413" s="1">
        <v>0</v>
      </c>
      <c r="G413" s="2">
        <f t="shared" si="8"/>
        <v>41117.641199999998</v>
      </c>
      <c r="H413" s="2">
        <f t="shared" si="9"/>
        <v>9.9999999998544808E-2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3528322.86</v>
      </c>
      <c r="D633" s="1">
        <f>'PR-RAS'!E639</f>
        <v>4060695.7300000004</v>
      </c>
      <c r="E633" s="1">
        <v>0</v>
      </c>
      <c r="F633" s="1">
        <v>0</v>
      </c>
      <c r="G633" s="2">
        <f t="shared" si="10"/>
        <v>7362619.4502400002</v>
      </c>
      <c r="H633" s="2">
        <f t="shared" si="11"/>
        <v>0.40999999968335032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3595327.35</v>
      </c>
      <c r="D634" s="1">
        <f>'PR-RAS'!E640</f>
        <v>4092753.96</v>
      </c>
      <c r="E634" s="1">
        <v>0</v>
      </c>
      <c r="F634" s="1">
        <v>0</v>
      </c>
      <c r="G634" s="2">
        <f t="shared" si="10"/>
        <v>7457268.7259099996</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67004.490000000224</v>
      </c>
      <c r="D636" s="1">
        <f>'PR-RAS'!E642</f>
        <v>32058.229999999516</v>
      </c>
      <c r="E636" s="1">
        <v>0</v>
      </c>
      <c r="F636" s="1">
        <v>0</v>
      </c>
      <c r="G636" s="2">
        <f t="shared" si="10"/>
        <v>83261.803249999532</v>
      </c>
      <c r="H636" s="2">
        <f t="shared" si="11"/>
        <v>0.71999999973922968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203152.22</v>
      </c>
      <c r="D637" s="1">
        <f>'PR-RAS'!E643</f>
        <v>136147.72999999998</v>
      </c>
      <c r="E637" s="1">
        <v>0</v>
      </c>
      <c r="F637" s="1">
        <v>0</v>
      </c>
      <c r="G637" s="2">
        <f t="shared" si="10"/>
        <v>302384.72447999998</v>
      </c>
      <c r="H637" s="2">
        <f t="shared" si="11"/>
        <v>0.4900000000197906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136147.72999999978</v>
      </c>
      <c r="D639" s="1">
        <f>'PR-RAS'!E645</f>
        <v>104089.50000000047</v>
      </c>
      <c r="E639" s="1">
        <v>0</v>
      </c>
      <c r="F639" s="1">
        <v>0</v>
      </c>
      <c r="G639" s="2">
        <f t="shared" si="10"/>
        <v>219680.45374000043</v>
      </c>
      <c r="H639" s="2">
        <f t="shared" si="11"/>
        <v>0.76999999975669198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188144.62</v>
      </c>
      <c r="D641" s="1">
        <f>'PR-RAS'!E647</f>
        <v>246358.11</v>
      </c>
      <c r="E641" s="1">
        <v>0</v>
      </c>
      <c r="F641" s="1">
        <v>0</v>
      </c>
      <c r="G641" s="2">
        <f t="shared" si="10"/>
        <v>435750.9376</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396453.49</v>
      </c>
      <c r="D642" s="1">
        <f>'PR-RAS'!E649</f>
        <v>336461.21</v>
      </c>
      <c r="E642" s="1">
        <v>0</v>
      </c>
      <c r="F642" s="1">
        <v>0</v>
      </c>
      <c r="G642" s="2">
        <f t="shared" si="10"/>
        <v>685469.95831000013</v>
      </c>
      <c r="H642" s="2">
        <f t="shared" si="11"/>
        <v>0.70000000001164153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3952631.03</v>
      </c>
      <c r="D643" s="1">
        <f>'PR-RAS'!E650</f>
        <v>4635170.4000000004</v>
      </c>
      <c r="E643" s="1">
        <v>0</v>
      </c>
      <c r="F643" s="1">
        <v>0</v>
      </c>
      <c r="G643" s="2">
        <f t="shared" si="10"/>
        <v>8489147.9148600008</v>
      </c>
      <c r="H643" s="2">
        <f t="shared" si="11"/>
        <v>0.43000000016763806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4012623.31</v>
      </c>
      <c r="D644" s="1">
        <f>'PR-RAS'!E651</f>
        <v>4521425.55</v>
      </c>
      <c r="E644" s="1">
        <v>0</v>
      </c>
      <c r="F644" s="1">
        <v>0</v>
      </c>
      <c r="G644" s="2">
        <f t="shared" si="10"/>
        <v>8394670.0456300005</v>
      </c>
      <c r="H644" s="2">
        <f t="shared" si="11"/>
        <v>0.76000000024214387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336461.2099999995</v>
      </c>
      <c r="D645" s="1">
        <f>'PR-RAS'!E652</f>
        <v>450206.06000000052</v>
      </c>
      <c r="E645" s="1">
        <v>0</v>
      </c>
      <c r="F645" s="1">
        <v>0</v>
      </c>
      <c r="G645" s="2">
        <f t="shared" si="10"/>
        <v>796546.42452000035</v>
      </c>
      <c r="H645" s="2">
        <f t="shared" si="11"/>
        <v>0.27000000001862645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158</v>
      </c>
      <c r="D647" s="1">
        <f>'PR-RAS'!E654</f>
        <v>160</v>
      </c>
      <c r="E647" s="1">
        <v>0</v>
      </c>
      <c r="F647" s="1">
        <v>0</v>
      </c>
      <c r="G647" s="2">
        <f t="shared" si="10"/>
        <v>308.78800000000001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112</v>
      </c>
      <c r="D649" s="1">
        <f>'PR-RAS'!E656</f>
        <v>114</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4247.13</v>
      </c>
      <c r="D668" s="1">
        <f>'PR-RAS'!E675</f>
        <v>6435.45</v>
      </c>
      <c r="E668" s="1">
        <v>0</v>
      </c>
      <c r="F668" s="1">
        <v>0</v>
      </c>
      <c r="G668" s="2">
        <f t="shared" si="10"/>
        <v>11417.72601</v>
      </c>
      <c r="H668" s="2">
        <f t="shared" si="11"/>
        <v>0.57999999999992724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2837488.39</v>
      </c>
      <c r="D703" s="1">
        <f>'PR-RAS'!E710</f>
        <v>3030763.54</v>
      </c>
      <c r="E703" s="1">
        <v>0</v>
      </c>
      <c r="F703" s="1">
        <v>0</v>
      </c>
      <c r="G703" s="2">
        <f t="shared" si="10"/>
        <v>6247108.8599399999</v>
      </c>
      <c r="H703" s="2">
        <f t="shared" si="11"/>
        <v>0.85000000009313226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4476.26</v>
      </c>
      <c r="D705" s="1">
        <f>'PR-RAS'!E712</f>
        <v>5368.6</v>
      </c>
      <c r="E705" s="1">
        <v>0</v>
      </c>
      <c r="F705" s="1">
        <v>0</v>
      </c>
      <c r="G705" s="2">
        <f t="shared" si="10"/>
        <v>10710.27584</v>
      </c>
      <c r="H705" s="2">
        <f t="shared" si="11"/>
        <v>0.65999999999985448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12326.1</v>
      </c>
      <c r="D709" s="1">
        <f>'PR-RAS'!E716</f>
        <v>16666.419999999998</v>
      </c>
      <c r="E709" s="1">
        <v>0</v>
      </c>
      <c r="F709" s="1">
        <v>0</v>
      </c>
      <c r="G709" s="2">
        <f t="shared" si="10"/>
        <v>32326.529519999996</v>
      </c>
      <c r="H709" s="2">
        <f t="shared" si="11"/>
        <v>0.51999999999861757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18502.990000000002</v>
      </c>
      <c r="D710" s="1">
        <f>'PR-RAS'!E717</f>
        <v>17755.77</v>
      </c>
      <c r="E710" s="1">
        <v>0</v>
      </c>
      <c r="F710" s="1">
        <v>0</v>
      </c>
      <c r="G710" s="2">
        <f t="shared" si="10"/>
        <v>38296.301769999998</v>
      </c>
      <c r="H710" s="2">
        <f t="shared" si="11"/>
        <v>0.23999999999796273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80217.56</v>
      </c>
      <c r="D711" s="1">
        <f>'PR-RAS'!E718</f>
        <v>87671.67</v>
      </c>
      <c r="E711" s="1">
        <v>0</v>
      </c>
      <c r="F711" s="1">
        <v>0</v>
      </c>
      <c r="G711" s="2">
        <f t="shared" si="10"/>
        <v>181448.23899999997</v>
      </c>
      <c r="H711" s="2">
        <f t="shared" si="11"/>
        <v>0.77000000000407454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5945.23</v>
      </c>
      <c r="D713" s="1">
        <f>'PR-RAS'!E720</f>
        <v>21256.47</v>
      </c>
      <c r="E713" s="1">
        <v>0</v>
      </c>
      <c r="F713" s="1">
        <v>0</v>
      </c>
      <c r="G713" s="2">
        <f t="shared" si="10"/>
        <v>34502.217039999996</v>
      </c>
      <c r="H713" s="2">
        <f t="shared" si="11"/>
        <v>0.7000000000007276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338.44</v>
      </c>
      <c r="D716" s="1">
        <f>'PR-RAS'!E723</f>
        <v>1346.39</v>
      </c>
      <c r="E716" s="1">
        <v>0</v>
      </c>
      <c r="F716" s="1">
        <v>0</v>
      </c>
      <c r="G716" s="2">
        <f t="shared" si="10"/>
        <v>2167.3223000000003</v>
      </c>
      <c r="H716" s="2">
        <f t="shared" si="11"/>
        <v>0.83000000000009777</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3048.01</v>
      </c>
      <c r="D718" s="1">
        <f>'PR-RAS'!E725</f>
        <v>2806.02</v>
      </c>
      <c r="E718" s="1">
        <v>0</v>
      </c>
      <c r="F718" s="1">
        <v>0</v>
      </c>
      <c r="G718" s="2">
        <f t="shared" si="10"/>
        <v>6209.2558499999996</v>
      </c>
      <c r="H718" s="2">
        <f t="shared" si="11"/>
        <v>3.0000000000200089E-2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6414.18</v>
      </c>
      <c r="D719" s="1">
        <f>'PR-RAS'!E726</f>
        <v>5722.41</v>
      </c>
      <c r="E719" s="1">
        <v>0</v>
      </c>
      <c r="F719" s="1">
        <v>0</v>
      </c>
      <c r="G719" s="2">
        <f t="shared" si="10"/>
        <v>12822.761999999999</v>
      </c>
      <c r="H719" s="2">
        <f t="shared" si="11"/>
        <v>0.59000000000014552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22730.959999999999</v>
      </c>
      <c r="D809" s="1">
        <f>'PR-RAS'!E816</f>
        <v>27430.560000000001</v>
      </c>
      <c r="E809" s="1">
        <v>0</v>
      </c>
      <c r="F809" s="1">
        <v>0</v>
      </c>
      <c r="G809" s="2">
        <f t="shared" si="10"/>
        <v>62694.400640000007</v>
      </c>
      <c r="H809" s="2">
        <f t="shared" si="11"/>
        <v>0.47999999999956344</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5147469.4899999993</v>
      </c>
      <c r="D984" s="6">
        <f>BILANCA!E6</f>
        <v>5331935.37</v>
      </c>
      <c r="E984" s="6">
        <v>0</v>
      </c>
      <c r="F984" s="6">
        <v>0</v>
      </c>
      <c r="G984" s="7">
        <f t="shared" ref="G984:G1241" si="22">B984/1000*C984+B984/500*D984</f>
        <v>15811.34023</v>
      </c>
      <c r="H984" s="7">
        <f t="shared" si="19"/>
        <v>0.85999999940395355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4560715.9799999995</v>
      </c>
      <c r="D985" s="1">
        <f>BILANCA!E7</f>
        <v>4590324.49</v>
      </c>
      <c r="E985" s="1">
        <v>0</v>
      </c>
      <c r="F985" s="1">
        <v>0</v>
      </c>
      <c r="G985" s="2">
        <f t="shared" si="22"/>
        <v>27482.729919999998</v>
      </c>
      <c r="H985" s="2">
        <f t="shared" si="19"/>
        <v>0.51000000070780516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94618.09</v>
      </c>
      <c r="D986" s="1">
        <f>BILANCA!E8</f>
        <v>94618.09</v>
      </c>
      <c r="E986" s="1">
        <v>0</v>
      </c>
      <c r="F986" s="1">
        <v>0</v>
      </c>
      <c r="G986" s="2">
        <f t="shared" si="22"/>
        <v>851.5628099999999</v>
      </c>
      <c r="H986" s="2">
        <f t="shared" si="19"/>
        <v>0.17999999999301508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94618.09</v>
      </c>
      <c r="D987" s="1">
        <f>BILANCA!E9</f>
        <v>94618.09</v>
      </c>
      <c r="E987" s="1">
        <v>0</v>
      </c>
      <c r="F987" s="1">
        <v>0</v>
      </c>
      <c r="G987" s="2">
        <f t="shared" si="22"/>
        <v>1135.4170799999999</v>
      </c>
      <c r="H987" s="2">
        <f t="shared" si="19"/>
        <v>0.17999999999301508</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14038.35</v>
      </c>
      <c r="D988" s="1">
        <f>BILANCA!E10</f>
        <v>14038.35</v>
      </c>
      <c r="E988" s="1">
        <v>0</v>
      </c>
      <c r="F988" s="1">
        <v>0</v>
      </c>
      <c r="G988" s="2">
        <f t="shared" si="22"/>
        <v>210.57524999999998</v>
      </c>
      <c r="H988" s="2">
        <f t="shared" si="19"/>
        <v>0.7000000000007276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14038.35</v>
      </c>
      <c r="D989" s="1">
        <f>BILANCA!E11</f>
        <v>14038.35</v>
      </c>
      <c r="E989" s="1">
        <v>0</v>
      </c>
      <c r="F989" s="1">
        <v>0</v>
      </c>
      <c r="G989" s="2">
        <f t="shared" si="22"/>
        <v>252.69030000000004</v>
      </c>
      <c r="H989" s="2">
        <f t="shared" si="19"/>
        <v>0.7000000000007276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4466097.8899999997</v>
      </c>
      <c r="D990" s="1">
        <f>BILANCA!E12</f>
        <v>4495706.4000000004</v>
      </c>
      <c r="E990" s="1">
        <v>0</v>
      </c>
      <c r="F990" s="1">
        <v>0</v>
      </c>
      <c r="G990" s="2">
        <f t="shared" si="22"/>
        <v>94202.574830000012</v>
      </c>
      <c r="H990" s="2">
        <f t="shared" si="19"/>
        <v>0.51000000070780516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4226493.16</v>
      </c>
      <c r="D991" s="1">
        <f>BILANCA!E13</f>
        <v>4278453.42</v>
      </c>
      <c r="E991" s="1">
        <v>0</v>
      </c>
      <c r="F991" s="1">
        <v>0</v>
      </c>
      <c r="G991" s="2">
        <f t="shared" si="22"/>
        <v>102267.2</v>
      </c>
      <c r="H991" s="2">
        <f t="shared" si="19"/>
        <v>0.58000000007450581</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6526897.8600000003</v>
      </c>
      <c r="D993" s="1">
        <f>BILANCA!E15</f>
        <v>6660877.8200000003</v>
      </c>
      <c r="E993" s="1">
        <v>0</v>
      </c>
      <c r="F993" s="1">
        <v>0</v>
      </c>
      <c r="G993" s="2">
        <f t="shared" si="22"/>
        <v>198486.535</v>
      </c>
      <c r="H993" s="2">
        <f t="shared" si="19"/>
        <v>0.31999999936670065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2300404.7000000002</v>
      </c>
      <c r="D996" s="1">
        <f>BILANCA!E18</f>
        <v>2382424.4</v>
      </c>
      <c r="E996" s="1">
        <v>0</v>
      </c>
      <c r="F996" s="1">
        <v>0</v>
      </c>
      <c r="G996" s="2">
        <f t="shared" si="22"/>
        <v>91848.295499999993</v>
      </c>
      <c r="H996" s="2">
        <f t="shared" si="19"/>
        <v>0.69999999972060323</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197279.46999999997</v>
      </c>
      <c r="D997" s="1">
        <f>BILANCA!E19</f>
        <v>152860.74</v>
      </c>
      <c r="E997" s="1">
        <v>0</v>
      </c>
      <c r="F997" s="1">
        <v>0</v>
      </c>
      <c r="G997" s="2">
        <f t="shared" si="22"/>
        <v>7042.0132999999987</v>
      </c>
      <c r="H997" s="2">
        <f t="shared" si="19"/>
        <v>0.72999999998137355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57512.74</v>
      </c>
      <c r="D998" s="1">
        <f>BILANCA!E20</f>
        <v>57201.760000000002</v>
      </c>
      <c r="E998" s="1">
        <v>0</v>
      </c>
      <c r="F998" s="1">
        <v>0</v>
      </c>
      <c r="G998" s="2">
        <f t="shared" si="22"/>
        <v>2578.7438999999999</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72835.58</v>
      </c>
      <c r="D999" s="1">
        <f>BILANCA!E21</f>
        <v>67541.429999999993</v>
      </c>
      <c r="E999" s="1">
        <v>0</v>
      </c>
      <c r="F999" s="1">
        <v>0</v>
      </c>
      <c r="G999" s="2">
        <f t="shared" si="22"/>
        <v>3326.6950399999996</v>
      </c>
      <c r="H999" s="2">
        <f t="shared" si="19"/>
        <v>0.84999999999126885</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286669.95</v>
      </c>
      <c r="D1000" s="1">
        <f>BILANCA!E22</f>
        <v>287239.31</v>
      </c>
      <c r="E1000" s="1">
        <v>0</v>
      </c>
      <c r="F1000" s="1">
        <v>0</v>
      </c>
      <c r="G1000" s="2">
        <f t="shared" si="22"/>
        <v>14639.525690000002</v>
      </c>
      <c r="H1000" s="2">
        <f t="shared" si="19"/>
        <v>0.35999999998603016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349696.36</v>
      </c>
      <c r="D1001" s="1">
        <f>BILANCA!E23</f>
        <v>365946.27</v>
      </c>
      <c r="E1001" s="1">
        <v>0</v>
      </c>
      <c r="F1001" s="1">
        <v>0</v>
      </c>
      <c r="G1001" s="2">
        <f t="shared" si="22"/>
        <v>19468.600200000001</v>
      </c>
      <c r="H1001" s="2">
        <f t="shared" si="19"/>
        <v>0.63000000000465661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1950.03</v>
      </c>
      <c r="D1003" s="1">
        <f>BILANCA!E25</f>
        <v>1950.03</v>
      </c>
      <c r="E1003" s="1">
        <v>0</v>
      </c>
      <c r="F1003" s="1">
        <v>0</v>
      </c>
      <c r="G1003" s="2">
        <f t="shared" si="22"/>
        <v>117.0018</v>
      </c>
      <c r="H1003" s="2">
        <f t="shared" si="19"/>
        <v>5.999999999994543E-2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705278.92</v>
      </c>
      <c r="D1004" s="1">
        <f>BILANCA!E26</f>
        <v>709541.33</v>
      </c>
      <c r="E1004" s="1">
        <v>0</v>
      </c>
      <c r="F1004" s="1">
        <v>0</v>
      </c>
      <c r="G1004" s="2">
        <f t="shared" si="22"/>
        <v>44611.593180000003</v>
      </c>
      <c r="H1004" s="2">
        <f t="shared" si="19"/>
        <v>0.40999999991618097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1276664.1100000001</v>
      </c>
      <c r="D1006" s="1">
        <f>BILANCA!E28</f>
        <v>1336559.3899999999</v>
      </c>
      <c r="E1006" s="1">
        <v>0</v>
      </c>
      <c r="F1006" s="1">
        <v>0</v>
      </c>
      <c r="G1006" s="2">
        <f t="shared" si="22"/>
        <v>90845.006469999993</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42325.259999999995</v>
      </c>
      <c r="D1007" s="1">
        <f>BILANCA!E29</f>
        <v>62550.44</v>
      </c>
      <c r="E1007" s="1">
        <v>0</v>
      </c>
      <c r="F1007" s="1">
        <v>0</v>
      </c>
      <c r="G1007" s="2">
        <f t="shared" si="22"/>
        <v>4018.2273599999999</v>
      </c>
      <c r="H1007" s="2">
        <f t="shared" si="19"/>
        <v>0.69999999999708962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132058.76999999999</v>
      </c>
      <c r="D1008" s="1">
        <f>BILANCA!E30</f>
        <v>162053.1</v>
      </c>
      <c r="E1008" s="1">
        <v>0</v>
      </c>
      <c r="F1008" s="1">
        <v>0</v>
      </c>
      <c r="G1008" s="2">
        <f t="shared" si="22"/>
        <v>11404.124250000001</v>
      </c>
      <c r="H1008" s="2">
        <f t="shared" si="19"/>
        <v>0.33000000001629815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89733.51</v>
      </c>
      <c r="D1012" s="1">
        <f>BILANCA!E34</f>
        <v>99502.66</v>
      </c>
      <c r="E1012" s="1">
        <v>0</v>
      </c>
      <c r="F1012" s="1">
        <v>0</v>
      </c>
      <c r="G1012" s="2">
        <f t="shared" si="22"/>
        <v>8373.4260700000013</v>
      </c>
      <c r="H1012" s="2">
        <f t="shared" si="19"/>
        <v>0.83000000000174623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1841.8000000000002</v>
      </c>
      <c r="E1023" s="1">
        <v>0</v>
      </c>
      <c r="F1023" s="1">
        <v>0</v>
      </c>
      <c r="G1023" s="2">
        <f t="shared" si="22"/>
        <v>147.34400000000002</v>
      </c>
      <c r="H1023" s="2">
        <f t="shared" si="19"/>
        <v>0.1999999999998181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5960.71</v>
      </c>
      <c r="D1025" s="1">
        <f>BILANCA!E47</f>
        <v>8116.96</v>
      </c>
      <c r="E1025" s="1">
        <v>0</v>
      </c>
      <c r="F1025" s="1">
        <v>0</v>
      </c>
      <c r="G1025" s="2">
        <f t="shared" si="22"/>
        <v>932.17446000000007</v>
      </c>
      <c r="H1025" s="2">
        <f t="shared" si="19"/>
        <v>0.32999999999992724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5960.71</v>
      </c>
      <c r="D1028" s="1">
        <f>BILANCA!E50</f>
        <v>6275.16</v>
      </c>
      <c r="E1028" s="1">
        <v>0</v>
      </c>
      <c r="F1028" s="1">
        <v>0</v>
      </c>
      <c r="G1028" s="2">
        <f t="shared" si="22"/>
        <v>832.99634999999989</v>
      </c>
      <c r="H1028" s="2">
        <f t="shared" si="19"/>
        <v>0.4499999999998181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256828.46</v>
      </c>
      <c r="D1032" s="1">
        <f>BILANCA!E54</f>
        <v>250547.89</v>
      </c>
      <c r="E1032" s="1">
        <v>0</v>
      </c>
      <c r="F1032" s="1">
        <v>0</v>
      </c>
      <c r="G1032" s="2">
        <f t="shared" si="22"/>
        <v>37138.287759999999</v>
      </c>
      <c r="H1032" s="2">
        <f t="shared" si="19"/>
        <v>0.56999999997788109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256828.46</v>
      </c>
      <c r="D1033" s="1">
        <f>BILANCA!E55</f>
        <v>250547.89</v>
      </c>
      <c r="E1033" s="1">
        <v>0</v>
      </c>
      <c r="F1033" s="1">
        <v>0</v>
      </c>
      <c r="G1033" s="2">
        <f t="shared" si="22"/>
        <v>37896.212000000007</v>
      </c>
      <c r="H1033" s="2">
        <f t="shared" si="19"/>
        <v>0.56999999997788109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586753.51</v>
      </c>
      <c r="D1046" s="1">
        <f>BILANCA!E68</f>
        <v>741610.88</v>
      </c>
      <c r="E1046" s="1">
        <v>0</v>
      </c>
      <c r="F1046" s="1">
        <v>0</v>
      </c>
      <c r="G1046" s="2">
        <f t="shared" si="22"/>
        <v>130408.44201</v>
      </c>
      <c r="H1046" s="2">
        <f t="shared" si="19"/>
        <v>0.60999999998603016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336461.21</v>
      </c>
      <c r="D1047" s="1">
        <f>BILANCA!E69</f>
        <v>450206.06</v>
      </c>
      <c r="E1047" s="1">
        <v>0</v>
      </c>
      <c r="F1047" s="1">
        <v>0</v>
      </c>
      <c r="G1047" s="2">
        <f t="shared" si="22"/>
        <v>79159.893119999993</v>
      </c>
      <c r="H1047" s="2">
        <f t="shared" si="19"/>
        <v>0.27000000001862645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335961.21</v>
      </c>
      <c r="D1048" s="1">
        <f>BILANCA!E70</f>
        <v>447314.01</v>
      </c>
      <c r="E1048" s="1">
        <v>0</v>
      </c>
      <c r="F1048" s="1">
        <v>0</v>
      </c>
      <c r="G1048" s="2">
        <f t="shared" si="22"/>
        <v>79988.299950000001</v>
      </c>
      <c r="H1048" s="2">
        <f t="shared" si="19"/>
        <v>0.22000000003026798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335961.21</v>
      </c>
      <c r="D1050" s="1">
        <f>BILANCA!E72</f>
        <v>447314.01</v>
      </c>
      <c r="E1050" s="1">
        <v>0</v>
      </c>
      <c r="F1050" s="1">
        <v>0</v>
      </c>
      <c r="G1050" s="2">
        <f t="shared" si="22"/>
        <v>82449.478410000011</v>
      </c>
      <c r="H1050" s="2">
        <f t="shared" si="19"/>
        <v>0.22000000003026798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500</v>
      </c>
      <c r="D1054" s="1">
        <f>BILANCA!E76</f>
        <v>2892.05</v>
      </c>
      <c r="E1054" s="1">
        <v>0</v>
      </c>
      <c r="F1054" s="1">
        <v>0</v>
      </c>
      <c r="G1054" s="2">
        <f t="shared" si="22"/>
        <v>446.17109999999997</v>
      </c>
      <c r="H1054" s="2">
        <f t="shared" si="19"/>
        <v>5.0000000000181899E-2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29831.59</v>
      </c>
      <c r="D1056" s="1">
        <f>BILANCA!E78</f>
        <v>11304.71</v>
      </c>
      <c r="E1056" s="1">
        <v>0</v>
      </c>
      <c r="F1056" s="1">
        <v>0</v>
      </c>
      <c r="G1056" s="2">
        <f t="shared" si="22"/>
        <v>3828.1937299999995</v>
      </c>
      <c r="H1056" s="2">
        <f t="shared" si="19"/>
        <v>0.7000000000007276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29831.59</v>
      </c>
      <c r="D1064" s="1">
        <f>BILANCA!E86</f>
        <v>11304.71</v>
      </c>
      <c r="E1064" s="1">
        <v>0</v>
      </c>
      <c r="F1064" s="1">
        <v>0</v>
      </c>
      <c r="G1064" s="2">
        <f t="shared" si="22"/>
        <v>4247.72181</v>
      </c>
      <c r="H1064" s="2">
        <f t="shared" si="19"/>
        <v>0.7000000000007276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32316.09</v>
      </c>
      <c r="D1124" s="1">
        <f>BILANCA!E146</f>
        <v>33742</v>
      </c>
      <c r="E1124" s="1">
        <v>0</v>
      </c>
      <c r="F1124" s="1">
        <v>0</v>
      </c>
      <c r="G1124" s="2">
        <f t="shared" si="22"/>
        <v>14071.812689999999</v>
      </c>
      <c r="H1124" s="2">
        <f t="shared" si="23"/>
        <v>9.0000000000145519E-2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32316.09</v>
      </c>
      <c r="D1137" s="1">
        <f>BILANCA!E159</f>
        <v>33742</v>
      </c>
      <c r="E1137" s="1">
        <v>0</v>
      </c>
      <c r="F1137" s="1">
        <v>0</v>
      </c>
      <c r="G1137" s="2">
        <f t="shared" si="22"/>
        <v>15369.21386</v>
      </c>
      <c r="H1137" s="2">
        <f t="shared" si="23"/>
        <v>9.0000000000145519E-2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188144.62</v>
      </c>
      <c r="D1148" s="1">
        <f>BILANCA!E170</f>
        <v>246358.11</v>
      </c>
      <c r="E1148" s="1">
        <v>0</v>
      </c>
      <c r="F1148" s="1">
        <v>0</v>
      </c>
      <c r="G1148" s="2">
        <f t="shared" si="22"/>
        <v>112342.0386</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188144.62</v>
      </c>
      <c r="D1151" s="1">
        <f>BILANCA!E173</f>
        <v>246358.11</v>
      </c>
      <c r="E1151" s="1">
        <v>0</v>
      </c>
      <c r="F1151" s="1">
        <v>0</v>
      </c>
      <c r="G1151" s="2">
        <f t="shared" si="22"/>
        <v>114384.62112</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5147469.4900000012</v>
      </c>
      <c r="D1152" s="1">
        <f>BILANCA!E175</f>
        <v>5331935.37</v>
      </c>
      <c r="E1152" s="1">
        <v>0</v>
      </c>
      <c r="F1152" s="1">
        <v>0</v>
      </c>
      <c r="G1152" s="2">
        <f t="shared" si="22"/>
        <v>2672116.4988700002</v>
      </c>
      <c r="H1152" s="2">
        <f t="shared" si="23"/>
        <v>0.8600000012665987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418289.69</v>
      </c>
      <c r="D1153" s="1">
        <f>BILANCA!E176</f>
        <v>603779.38</v>
      </c>
      <c r="E1153" s="1">
        <v>0</v>
      </c>
      <c r="F1153" s="1">
        <v>0</v>
      </c>
      <c r="G1153" s="2">
        <f t="shared" si="22"/>
        <v>276394.2365</v>
      </c>
      <c r="H1153" s="2">
        <f t="shared" si="23"/>
        <v>0.69000000000232831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418289.69</v>
      </c>
      <c r="D1154" s="1">
        <f>BILANCA!E177</f>
        <v>576777.26</v>
      </c>
      <c r="E1154" s="1">
        <v>0</v>
      </c>
      <c r="F1154" s="1">
        <v>0</v>
      </c>
      <c r="G1154" s="2">
        <f t="shared" si="22"/>
        <v>268785.35991</v>
      </c>
      <c r="H1154" s="2">
        <f t="shared" si="23"/>
        <v>0.57000000000698492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191650.73</v>
      </c>
      <c r="D1155" s="1">
        <f>BILANCA!E178</f>
        <v>247641.09</v>
      </c>
      <c r="E1155" s="1">
        <v>0</v>
      </c>
      <c r="F1155" s="1">
        <v>0</v>
      </c>
      <c r="G1155" s="2">
        <f t="shared" si="22"/>
        <v>118152.46051999999</v>
      </c>
      <c r="H1155" s="2">
        <f t="shared" si="23"/>
        <v>0.35999999998603016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76542.720000000001</v>
      </c>
      <c r="D1156" s="1">
        <f>BILANCA!E179</f>
        <v>91142.79</v>
      </c>
      <c r="E1156" s="1">
        <v>0</v>
      </c>
      <c r="F1156" s="1">
        <v>0</v>
      </c>
      <c r="G1156" s="2">
        <f t="shared" si="22"/>
        <v>44777.295899999997</v>
      </c>
      <c r="H1156" s="2">
        <f t="shared" si="23"/>
        <v>0.49000000000523869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137.61000000000001</v>
      </c>
      <c r="D1157" s="1">
        <f>BILANCA!E180</f>
        <v>135.81</v>
      </c>
      <c r="E1157" s="1">
        <v>0</v>
      </c>
      <c r="F1157" s="1">
        <v>0</v>
      </c>
      <c r="G1157" s="2">
        <f t="shared" si="22"/>
        <v>71.206019999999995</v>
      </c>
      <c r="H1157" s="2">
        <f t="shared" si="23"/>
        <v>0.57999999999998408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137.61000000000001</v>
      </c>
      <c r="D1160" s="1">
        <f>BILANCA!E183</f>
        <v>135.81</v>
      </c>
      <c r="E1160" s="1">
        <v>0</v>
      </c>
      <c r="F1160" s="1">
        <v>0</v>
      </c>
      <c r="G1160" s="2">
        <f t="shared" si="22"/>
        <v>72.433710000000005</v>
      </c>
      <c r="H1160" s="2">
        <f t="shared" si="23"/>
        <v>0.57999999999998408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149958.63</v>
      </c>
      <c r="D1165" s="1">
        <f>BILANCA!E188</f>
        <v>237857.57</v>
      </c>
      <c r="E1165" s="1">
        <v>0</v>
      </c>
      <c r="F1165" s="1">
        <v>0</v>
      </c>
      <c r="G1165" s="2">
        <f t="shared" si="22"/>
        <v>113872.62614000001</v>
      </c>
      <c r="H1165" s="2">
        <f t="shared" si="23"/>
        <v>0.79999999998835847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27002.12</v>
      </c>
      <c r="E1166" s="1">
        <v>0</v>
      </c>
      <c r="F1166" s="1">
        <v>0</v>
      </c>
      <c r="G1166" s="2">
        <f t="shared" si="22"/>
        <v>9882.77592</v>
      </c>
      <c r="H1166" s="2">
        <f t="shared" si="23"/>
        <v>0.11999999999898137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4729179.8000000007</v>
      </c>
      <c r="D1214" s="1">
        <f>BILANCA!E237</f>
        <v>4728155.99</v>
      </c>
      <c r="E1214" s="1">
        <v>0</v>
      </c>
      <c r="F1214" s="1">
        <v>0</v>
      </c>
      <c r="G1214" s="2">
        <f t="shared" si="22"/>
        <v>3276848.6011800007</v>
      </c>
      <c r="H1214" s="2">
        <f t="shared" si="23"/>
        <v>0.20999999903142452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4560715.9800000004</v>
      </c>
      <c r="D1215" s="1">
        <f>BILANCA!E238</f>
        <v>4590324.49</v>
      </c>
      <c r="E1215" s="1">
        <v>0</v>
      </c>
      <c r="F1215" s="1">
        <v>0</v>
      </c>
      <c r="G1215" s="2">
        <f t="shared" si="22"/>
        <v>3187996.6707200003</v>
      </c>
      <c r="H1215" s="2">
        <f t="shared" si="23"/>
        <v>0.50999999977648258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4560715.9800000004</v>
      </c>
      <c r="D1216" s="1">
        <f>BILANCA!E239</f>
        <v>4590324.49</v>
      </c>
      <c r="E1216" s="1">
        <v>0</v>
      </c>
      <c r="F1216" s="1">
        <v>0</v>
      </c>
      <c r="G1216" s="2">
        <f t="shared" si="22"/>
        <v>3201738.0356800002</v>
      </c>
      <c r="H1216" s="2">
        <f t="shared" si="23"/>
        <v>0.50999999977648258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4560715.9800000004</v>
      </c>
      <c r="D1217" s="1">
        <f>BILANCA!E240</f>
        <v>4590324.49</v>
      </c>
      <c r="E1217" s="1">
        <v>0</v>
      </c>
      <c r="F1217" s="1">
        <v>0</v>
      </c>
      <c r="G1217" s="2">
        <f t="shared" si="22"/>
        <v>3215479.4006400006</v>
      </c>
      <c r="H1217" s="2">
        <f t="shared" si="23"/>
        <v>0.50999999977648258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136147.72999999998</v>
      </c>
      <c r="D1222" s="1">
        <f>BILANCA!E245</f>
        <v>104089.5</v>
      </c>
      <c r="E1222" s="1">
        <v>0</v>
      </c>
      <c r="F1222" s="1">
        <v>0</v>
      </c>
      <c r="G1222" s="2">
        <f t="shared" si="22"/>
        <v>82294.088469999988</v>
      </c>
      <c r="H1222" s="2">
        <f t="shared" si="23"/>
        <v>0.77000000001862645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136147.72999999998</v>
      </c>
      <c r="D1223" s="1">
        <f>BILANCA!E246</f>
        <v>104089.5</v>
      </c>
      <c r="E1223" s="1">
        <v>0</v>
      </c>
      <c r="F1223" s="1">
        <v>0</v>
      </c>
      <c r="G1223" s="2">
        <f t="shared" si="22"/>
        <v>82638.415199999989</v>
      </c>
      <c r="H1223" s="2">
        <f t="shared" si="23"/>
        <v>0.77000000001862645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28027.42</v>
      </c>
      <c r="D1224" s="1">
        <f>BILANCA!E247</f>
        <v>68306.429999999993</v>
      </c>
      <c r="E1224" s="1">
        <v>0</v>
      </c>
      <c r="F1224" s="1">
        <v>0</v>
      </c>
      <c r="G1224" s="2">
        <f t="shared" si="22"/>
        <v>39678.307479999996</v>
      </c>
      <c r="H1224" s="2">
        <f t="shared" si="23"/>
        <v>0.84999999999126885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108120.31</v>
      </c>
      <c r="D1225" s="1">
        <f>BILANCA!E248</f>
        <v>35783.07</v>
      </c>
      <c r="E1225" s="1">
        <v>0</v>
      </c>
      <c r="F1225" s="1">
        <v>0</v>
      </c>
      <c r="G1225" s="2">
        <f t="shared" si="22"/>
        <v>43484.120899999994</v>
      </c>
      <c r="H1225" s="2">
        <f t="shared" si="23"/>
        <v>0.37999999999738066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32316.09</v>
      </c>
      <c r="D1232" s="1">
        <f>BILANCA!E255</f>
        <v>33742</v>
      </c>
      <c r="E1232" s="1">
        <v>0</v>
      </c>
      <c r="F1232" s="1">
        <v>0</v>
      </c>
      <c r="G1232" s="2">
        <f t="shared" si="22"/>
        <v>24850.222409999998</v>
      </c>
      <c r="H1232" s="2">
        <f t="shared" si="23"/>
        <v>9.0000000000145519E-2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40626.019999999997</v>
      </c>
      <c r="D1236" s="1">
        <f>BILANCA!E259</f>
        <v>83938.18</v>
      </c>
      <c r="E1236" s="1">
        <v>0</v>
      </c>
      <c r="F1236" s="1">
        <v>0</v>
      </c>
      <c r="G1236" s="2">
        <f t="shared" si="22"/>
        <v>52751.102139999995</v>
      </c>
      <c r="H1236" s="2">
        <f t="shared" si="23"/>
        <v>0.19999999998981366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40626.019999999997</v>
      </c>
      <c r="D1237" s="1">
        <f>BILANCA!E260</f>
        <v>83938.18</v>
      </c>
      <c r="E1237" s="1">
        <v>0</v>
      </c>
      <c r="F1237" s="1">
        <v>0</v>
      </c>
      <c r="G1237" s="2">
        <f t="shared" si="22"/>
        <v>52959.604519999993</v>
      </c>
      <c r="H1237" s="2">
        <f t="shared" si="23"/>
        <v>0.19999999998981366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1478.13</v>
      </c>
      <c r="D1240" s="1">
        <f>BILANCA!E264</f>
        <v>2075.19</v>
      </c>
      <c r="E1240" s="1">
        <v>0</v>
      </c>
      <c r="F1240" s="1">
        <v>0</v>
      </c>
      <c r="G1240" s="2">
        <f t="shared" si="22"/>
        <v>1446.5270700000001</v>
      </c>
      <c r="H1240" s="2">
        <f t="shared" si="23"/>
        <v>0.32000000000016371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30837.96</v>
      </c>
      <c r="D1241" s="1">
        <f>BILANCA!E265</f>
        <v>31666.81</v>
      </c>
      <c r="E1241" s="1">
        <v>0</v>
      </c>
      <c r="F1241" s="1">
        <v>0</v>
      </c>
      <c r="G1241" s="2">
        <f t="shared" si="22"/>
        <v>24296.267640000002</v>
      </c>
      <c r="H1241" s="2">
        <f t="shared" si="23"/>
        <v>0.22999999999956344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29831.59</v>
      </c>
      <c r="D1244" s="1">
        <f>BILANCA!E268</f>
        <v>11304.71</v>
      </c>
      <c r="E1244" s="1">
        <v>0</v>
      </c>
      <c r="F1244" s="1">
        <v>0</v>
      </c>
      <c r="G1244" s="2">
        <f t="shared" si="24"/>
        <v>13687.10361</v>
      </c>
      <c r="H1244" s="2">
        <f t="shared" si="23"/>
        <v>0.7000000000007276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418289.69</v>
      </c>
      <c r="D1264" s="1">
        <f>BILANCA!E288</f>
        <v>576777.26</v>
      </c>
      <c r="E1264" s="1">
        <v>0</v>
      </c>
      <c r="F1264" s="1">
        <v>0</v>
      </c>
      <c r="G1264" s="2">
        <f t="shared" si="24"/>
        <v>441688.22301000007</v>
      </c>
      <c r="H1264" s="2">
        <f t="shared" si="23"/>
        <v>0.57000000000698492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27002.12</v>
      </c>
      <c r="E1265" s="1">
        <v>0</v>
      </c>
      <c r="F1265" s="1">
        <v>0</v>
      </c>
      <c r="G1265" s="2">
        <f t="shared" si="24"/>
        <v>15229.195679999997</v>
      </c>
      <c r="H1265" s="2">
        <f t="shared" si="23"/>
        <v>0.11999999999898137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3276.92</v>
      </c>
      <c r="D1273" s="1">
        <f>BILANCA!E297</f>
        <v>17574.2</v>
      </c>
      <c r="E1273" s="1">
        <v>0</v>
      </c>
      <c r="F1273" s="1">
        <v>0</v>
      </c>
      <c r="G1273" s="2">
        <f t="shared" si="24"/>
        <v>11143.3428</v>
      </c>
      <c r="H1273" s="2">
        <f t="shared" si="23"/>
        <v>0.28000000000065484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146681.71</v>
      </c>
      <c r="D1275" s="1">
        <f>BILANCA!E299</f>
        <v>220283.37</v>
      </c>
      <c r="E1275" s="1">
        <v>0</v>
      </c>
      <c r="F1275" s="1">
        <v>0</v>
      </c>
      <c r="G1275" s="2">
        <f t="shared" si="24"/>
        <v>171476.54739999998</v>
      </c>
      <c r="H1275" s="2">
        <f t="shared" si="23"/>
        <v>0.66000000000349246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3595327.35</v>
      </c>
      <c r="D1423" s="1">
        <f>'RAS-funkcijski'!E129</f>
        <v>4092753.96</v>
      </c>
      <c r="E1423" s="1">
        <v>0</v>
      </c>
      <c r="F1423" s="1">
        <v>0</v>
      </c>
      <c r="G1423" s="2">
        <f t="shared" si="24"/>
        <v>1472604.4087499999</v>
      </c>
      <c r="H1423" s="2">
        <f t="shared" si="27"/>
        <v>0.39000000013038516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3595327.35</v>
      </c>
      <c r="D1427" s="1">
        <f>'RAS-funkcijski'!E133</f>
        <v>4092753.96</v>
      </c>
      <c r="E1427" s="1">
        <v>0</v>
      </c>
      <c r="F1427" s="1">
        <v>0</v>
      </c>
      <c r="G1427" s="2">
        <f t="shared" si="24"/>
        <v>1519727.7498300001</v>
      </c>
      <c r="H1427" s="2">
        <f t="shared" si="27"/>
        <v>0.39000000013038516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3595327.35</v>
      </c>
      <c r="D1435" s="13">
        <f>'RAS-funkcijski'!E141</f>
        <v>4092753.96</v>
      </c>
      <c r="E1435" s="13">
        <v>0</v>
      </c>
      <c r="F1435" s="13">
        <v>0</v>
      </c>
      <c r="G1435" s="14">
        <f t="shared" si="24"/>
        <v>1613974.43199</v>
      </c>
      <c r="H1435" s="14">
        <f t="shared" si="27"/>
        <v>0.39000000013038516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418289.69</v>
      </c>
      <c r="D1480" s="6"/>
      <c r="E1480" s="6">
        <v>0</v>
      </c>
      <c r="F1480" s="6">
        <v>0</v>
      </c>
      <c r="G1480" s="7">
        <f t="shared" ref="G1480:G1580" si="34">B1480/1000*C1480</f>
        <v>418.28969000000001</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4352446.28</v>
      </c>
      <c r="D1481" s="1">
        <v>0</v>
      </c>
      <c r="E1481" s="1">
        <v>0</v>
      </c>
      <c r="F1481" s="1">
        <v>0</v>
      </c>
      <c r="G1481" s="2">
        <f t="shared" si="34"/>
        <v>8704.8925600000002</v>
      </c>
      <c r="H1481" s="2">
        <f t="shared" si="35"/>
        <v>0.28000000026077032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4155031.89</v>
      </c>
      <c r="D1483" s="1">
        <v>0</v>
      </c>
      <c r="E1483" s="1">
        <v>0</v>
      </c>
      <c r="F1483" s="1">
        <v>0</v>
      </c>
      <c r="G1483" s="2">
        <f t="shared" si="34"/>
        <v>16620.127560000001</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2725303.7</v>
      </c>
      <c r="D1484" s="1">
        <v>0</v>
      </c>
      <c r="E1484" s="1">
        <v>0</v>
      </c>
      <c r="F1484" s="1">
        <v>0</v>
      </c>
      <c r="G1484" s="2">
        <f t="shared" si="34"/>
        <v>13626.518500000002</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1288873.58</v>
      </c>
      <c r="D1485" s="1">
        <v>0</v>
      </c>
      <c r="E1485" s="1">
        <v>0</v>
      </c>
      <c r="F1485" s="1">
        <v>0</v>
      </c>
      <c r="G1485" s="2">
        <f t="shared" si="34"/>
        <v>7733.2414800000006</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1395.69</v>
      </c>
      <c r="D1486" s="1">
        <v>0</v>
      </c>
      <c r="E1486" s="1">
        <v>0</v>
      </c>
      <c r="F1486" s="1">
        <v>0</v>
      </c>
      <c r="G1486" s="2">
        <f t="shared" si="34"/>
        <v>9.7698300000000007</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27430.560000000001</v>
      </c>
      <c r="D1489" s="1">
        <v>0</v>
      </c>
      <c r="E1489" s="1">
        <v>0</v>
      </c>
      <c r="F1489" s="1">
        <v>0</v>
      </c>
      <c r="G1489" s="2">
        <f t="shared" si="34"/>
        <v>274.30560000000003</v>
      </c>
      <c r="H1489" s="2">
        <f t="shared" si="35"/>
        <v>0.43999999999869033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112028.36</v>
      </c>
      <c r="D1491" s="1">
        <v>0</v>
      </c>
      <c r="E1491" s="1">
        <v>0</v>
      </c>
      <c r="F1491" s="1">
        <v>0</v>
      </c>
      <c r="G1491" s="2">
        <f t="shared" si="34"/>
        <v>1344.34032</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197414.39</v>
      </c>
      <c r="D1492" s="1">
        <v>0</v>
      </c>
      <c r="E1492" s="1">
        <v>0</v>
      </c>
      <c r="F1492" s="1">
        <v>0</v>
      </c>
      <c r="G1492" s="2">
        <f t="shared" si="34"/>
        <v>2566.3870700000002</v>
      </c>
      <c r="H1492" s="2">
        <f t="shared" si="35"/>
        <v>0.39000000001396984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4166956.59</v>
      </c>
      <c r="D1499" s="1">
        <v>0</v>
      </c>
      <c r="E1499" s="1">
        <v>0</v>
      </c>
      <c r="F1499" s="1">
        <v>0</v>
      </c>
      <c r="G1499" s="2">
        <f t="shared" si="34"/>
        <v>83339.131800000003</v>
      </c>
      <c r="H1499" s="2">
        <f t="shared" si="35"/>
        <v>0.41000000014901161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3996544.32</v>
      </c>
      <c r="D1501" s="1">
        <v>0</v>
      </c>
      <c r="E1501" s="1">
        <v>0</v>
      </c>
      <c r="F1501" s="1">
        <v>0</v>
      </c>
      <c r="G1501" s="2">
        <f t="shared" si="34"/>
        <v>87923.97503999999</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2669313.34</v>
      </c>
      <c r="D1502" s="1">
        <v>0</v>
      </c>
      <c r="E1502" s="1">
        <v>0</v>
      </c>
      <c r="F1502" s="1">
        <v>0</v>
      </c>
      <c r="G1502" s="2">
        <f t="shared" si="34"/>
        <v>61394.206819999992</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1274273.51</v>
      </c>
      <c r="D1503" s="1">
        <v>0</v>
      </c>
      <c r="E1503" s="1">
        <v>0</v>
      </c>
      <c r="F1503" s="1">
        <v>0</v>
      </c>
      <c r="G1503" s="2">
        <f t="shared" si="34"/>
        <v>30582.56424</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1397.49</v>
      </c>
      <c r="D1504" s="1">
        <v>0</v>
      </c>
      <c r="E1504" s="1">
        <v>0</v>
      </c>
      <c r="F1504" s="1">
        <v>0</v>
      </c>
      <c r="G1504" s="2">
        <f t="shared" si="34"/>
        <v>34.937249999999999</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27430.560000000001</v>
      </c>
      <c r="D1507" s="1">
        <v>0</v>
      </c>
      <c r="E1507" s="1">
        <v>0</v>
      </c>
      <c r="F1507" s="1">
        <v>0</v>
      </c>
      <c r="G1507" s="2">
        <f t="shared" si="34"/>
        <v>768.05568000000005</v>
      </c>
      <c r="H1507" s="2">
        <f t="shared" si="35"/>
        <v>0.43999999999869033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24129.42</v>
      </c>
      <c r="D1509" s="1">
        <v>0</v>
      </c>
      <c r="E1509" s="1">
        <v>0</v>
      </c>
      <c r="F1509" s="1">
        <v>0</v>
      </c>
      <c r="G1509" s="2">
        <f t="shared" si="34"/>
        <v>723.88259999999991</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170412.27</v>
      </c>
      <c r="D1510" s="1">
        <v>0</v>
      </c>
      <c r="E1510" s="1">
        <v>0</v>
      </c>
      <c r="F1510" s="1">
        <v>0</v>
      </c>
      <c r="G1510" s="2">
        <f t="shared" si="34"/>
        <v>5282.7803699999995</v>
      </c>
      <c r="H1510" s="2">
        <f t="shared" si="35"/>
        <v>0.26999999998952262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603779.38000000082</v>
      </c>
      <c r="D1517" s="1">
        <v>0</v>
      </c>
      <c r="E1517" s="1">
        <v>0</v>
      </c>
      <c r="F1517" s="1">
        <v>0</v>
      </c>
      <c r="G1517" s="2">
        <f t="shared" si="34"/>
        <v>22943.616440000031</v>
      </c>
      <c r="H1517" s="2">
        <f t="shared" si="35"/>
        <v>0.38000000081956387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603779.38</v>
      </c>
      <c r="D1576" s="1">
        <v>0</v>
      </c>
      <c r="E1576" s="1">
        <v>0</v>
      </c>
      <c r="F1576" s="1">
        <v>0</v>
      </c>
      <c r="G1576" s="2">
        <f t="shared" si="34"/>
        <v>58566.599860000002</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576777.26</v>
      </c>
      <c r="D1578" s="1">
        <v>0</v>
      </c>
      <c r="E1578" s="1">
        <v>0</v>
      </c>
      <c r="F1578" s="1">
        <v>0</v>
      </c>
      <c r="G1578" s="2">
        <f t="shared" si="34"/>
        <v>57100.948740000007</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27002.12</v>
      </c>
      <c r="D1579" s="1">
        <v>0</v>
      </c>
      <c r="E1579" s="1">
        <v>0</v>
      </c>
      <c r="F1579" s="1">
        <v>0</v>
      </c>
      <c r="G1579" s="2">
        <f t="shared" si="34"/>
        <v>2700.212</v>
      </c>
      <c r="H1579" s="2">
        <f t="shared" si="35"/>
        <v>0.11999999999898137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7"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7796</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3528322.86</v>
      </c>
      <c r="I16" s="170">
        <f>'PR-RAS'!E6</f>
        <v>4060695.7300000004</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3364938.75</v>
      </c>
      <c r="I17" s="170">
        <f>'PR-RAS'!E151</f>
        <v>3894640.21</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136147.72999999978</v>
      </c>
      <c r="I18" s="170">
        <f>'PR-RAS'!E645</f>
        <v>104089.50000000047</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4560715.9799999995</v>
      </c>
      <c r="I20" s="173">
        <f>BILANCA!E7</f>
        <v>4590324.49</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586753.51</v>
      </c>
      <c r="I21" s="175">
        <f>BILANCA!E68</f>
        <v>741610.88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418289.69</v>
      </c>
      <c r="I22" s="175">
        <f>BILANCA!E176</f>
        <v>603779.38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4729179.8000000007</v>
      </c>
      <c r="I23" s="177">
        <f>BILANCA!E237</f>
        <v>4728155.99</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3595327.35</v>
      </c>
      <c r="I28" s="179">
        <f>'RAS-funkcijski'!E141</f>
        <v>4092753.96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418289.69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603779.38000000082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603779.38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D165" sqref="D16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3528322.86</v>
      </c>
      <c r="E6" s="51">
        <f>E7+E44+E50+E82+E106+E124+E133+E139</f>
        <v>4060695.7300000004</v>
      </c>
      <c r="F6" s="52">
        <f t="shared" ref="F6:F131" si="0">IF(D6&lt;&gt;0,IF(E6/D6&gt;=100,"&gt;&gt;100",E6/D6*100),"-")</f>
        <v>115.08855314901653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4247.13</v>
      </c>
      <c r="E50" s="51">
        <f>E51+E54+E59+E62+E65+E68+E71+E74+E77</f>
        <v>6435.45</v>
      </c>
      <c r="F50" s="52">
        <f t="shared" si="0"/>
        <v>151.52467666400605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4247.13</v>
      </c>
      <c r="E68" s="51">
        <f t="shared" si="15"/>
        <v>6435.45</v>
      </c>
      <c r="F68" s="52">
        <f t="shared" si="0"/>
        <v>151.52467666400605</v>
      </c>
    </row>
    <row r="69" spans="1:6" ht="12.75" customHeight="1" x14ac:dyDescent="0.2">
      <c r="A69" s="53" t="s">
        <v>184</v>
      </c>
      <c r="B69" s="85" t="s">
        <v>185</v>
      </c>
      <c r="C69" s="50" t="s">
        <v>184</v>
      </c>
      <c r="D69" s="242">
        <v>4247.13</v>
      </c>
      <c r="E69" s="242">
        <v>6435.45</v>
      </c>
      <c r="F69" s="52">
        <f t="shared" si="0"/>
        <v>151.52467666400605</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217.12</v>
      </c>
      <c r="E82" s="51">
        <f t="shared" si="19"/>
        <v>246.61</v>
      </c>
      <c r="F82" s="52">
        <f t="shared" si="0"/>
        <v>113.58235077376565</v>
      </c>
    </row>
    <row r="83" spans="1:6" ht="12.75" customHeight="1" x14ac:dyDescent="0.2">
      <c r="A83" s="53">
        <v>641</v>
      </c>
      <c r="B83" s="85" t="s">
        <v>212</v>
      </c>
      <c r="C83" s="50" t="s">
        <v>213</v>
      </c>
      <c r="D83" s="51">
        <f t="shared" ref="D83:E83" si="20">SUM(D84:D90)</f>
        <v>217.12</v>
      </c>
      <c r="E83" s="51">
        <f t="shared" si="20"/>
        <v>246.61</v>
      </c>
      <c r="F83" s="52">
        <f t="shared" si="0"/>
        <v>113.58235077376565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187.96</v>
      </c>
      <c r="E85" s="242">
        <v>171.65</v>
      </c>
      <c r="F85" s="52">
        <f t="shared" si="0"/>
        <v>91.322621834432866</v>
      </c>
    </row>
    <row r="86" spans="1:6" ht="12.75" customHeight="1" x14ac:dyDescent="0.2">
      <c r="A86" s="53">
        <v>6414</v>
      </c>
      <c r="B86" s="85" t="s">
        <v>218</v>
      </c>
      <c r="C86" s="50" t="s">
        <v>219</v>
      </c>
      <c r="D86" s="242">
        <v>29.16</v>
      </c>
      <c r="E86" s="242">
        <v>74.959999999999994</v>
      </c>
      <c r="F86" s="52">
        <f t="shared" si="0"/>
        <v>257.06447187928666</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2841964.65</v>
      </c>
      <c r="E106" s="51">
        <f t="shared" si="23"/>
        <v>3036818.98</v>
      </c>
      <c r="F106" s="52">
        <f t="shared" si="0"/>
        <v>106.85632490185969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2841964.65</v>
      </c>
      <c r="E112" s="51">
        <f t="shared" si="25"/>
        <v>3036818.98</v>
      </c>
      <c r="F112" s="52">
        <f t="shared" si="0"/>
        <v>106.85632490185969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2841964.65</v>
      </c>
      <c r="E117" s="242">
        <v>3036818.98</v>
      </c>
      <c r="F117" s="52">
        <f t="shared" si="0"/>
        <v>106.85632490185969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16068.710000000001</v>
      </c>
      <c r="E124" s="51">
        <f t="shared" si="27"/>
        <v>26375.58</v>
      </c>
      <c r="F124" s="52">
        <f t="shared" si="0"/>
        <v>164.14248561334418</v>
      </c>
    </row>
    <row r="125" spans="1:6" ht="12.75" customHeight="1" x14ac:dyDescent="0.2">
      <c r="A125" s="53">
        <v>661</v>
      </c>
      <c r="B125" s="86" t="s">
        <v>296</v>
      </c>
      <c r="C125" s="50" t="s">
        <v>297</v>
      </c>
      <c r="D125" s="51">
        <f t="shared" ref="D125:E125" si="28">SUM(D126:D127)</f>
        <v>14780.6</v>
      </c>
      <c r="E125" s="51">
        <f t="shared" si="28"/>
        <v>16993.29</v>
      </c>
      <c r="F125" s="52">
        <f t="shared" si="0"/>
        <v>114.97023124906973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14780.6</v>
      </c>
      <c r="E127" s="242">
        <v>16993.29</v>
      </c>
      <c r="F127" s="52">
        <f t="shared" si="0"/>
        <v>114.97023124906973</v>
      </c>
    </row>
    <row r="128" spans="1:6" ht="22.8" x14ac:dyDescent="0.2">
      <c r="A128" s="53">
        <v>663</v>
      </c>
      <c r="B128" s="231" t="s">
        <v>302</v>
      </c>
      <c r="C128" s="50" t="s">
        <v>303</v>
      </c>
      <c r="D128" s="51">
        <f t="shared" ref="D128:E128" si="29">SUM(D129:D132)</f>
        <v>1288.1099999999999</v>
      </c>
      <c r="E128" s="51">
        <f t="shared" si="29"/>
        <v>9382.2900000000009</v>
      </c>
      <c r="F128" s="52">
        <f t="shared" si="0"/>
        <v>728.37645853226832</v>
      </c>
    </row>
    <row r="129" spans="1:6" ht="12.75" customHeight="1" x14ac:dyDescent="0.2">
      <c r="A129" s="53">
        <v>6631</v>
      </c>
      <c r="B129" s="86" t="s">
        <v>304</v>
      </c>
      <c r="C129" s="50" t="s">
        <v>305</v>
      </c>
      <c r="D129" s="242">
        <v>1288.1099999999999</v>
      </c>
      <c r="E129" s="242">
        <v>9382.2900000000009</v>
      </c>
      <c r="F129" s="52">
        <f t="shared" si="0"/>
        <v>728.37645853226832</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665825.25</v>
      </c>
      <c r="E133" s="51">
        <f t="shared" si="30"/>
        <v>990819.1100000001</v>
      </c>
      <c r="F133" s="52">
        <f t="shared" ref="F133:F223" si="31">IF(D133&lt;&gt;0,IF(E133/D133&gt;=100,"&gt;&gt;100",E133/D133*100),"-")</f>
        <v>148.81068418477673</v>
      </c>
    </row>
    <row r="134" spans="1:6" ht="22.8" x14ac:dyDescent="0.2">
      <c r="A134" s="53">
        <v>671</v>
      </c>
      <c r="B134" s="232" t="s">
        <v>314</v>
      </c>
      <c r="C134" s="50" t="s">
        <v>315</v>
      </c>
      <c r="D134" s="51">
        <f t="shared" ref="D134:E134" si="32">SUM(D135:D137)</f>
        <v>665825.25</v>
      </c>
      <c r="E134" s="51">
        <f t="shared" si="32"/>
        <v>990819.1100000001</v>
      </c>
      <c r="F134" s="52">
        <f t="shared" si="31"/>
        <v>148.81068418477673</v>
      </c>
    </row>
    <row r="135" spans="1:6" ht="12.75" customHeight="1" x14ac:dyDescent="0.2">
      <c r="A135" s="53">
        <v>6711</v>
      </c>
      <c r="B135" s="85" t="s">
        <v>316</v>
      </c>
      <c r="C135" s="50" t="s">
        <v>317</v>
      </c>
      <c r="D135" s="242">
        <v>549730.17000000004</v>
      </c>
      <c r="E135" s="242">
        <v>833151.43</v>
      </c>
      <c r="F135" s="52">
        <f t="shared" si="31"/>
        <v>151.55643176724317</v>
      </c>
    </row>
    <row r="136" spans="1:6" ht="22.8" x14ac:dyDescent="0.2">
      <c r="A136" s="53">
        <v>6712</v>
      </c>
      <c r="B136" s="232" t="s">
        <v>318</v>
      </c>
      <c r="C136" s="50" t="s">
        <v>319</v>
      </c>
      <c r="D136" s="242">
        <v>116095.08</v>
      </c>
      <c r="E136" s="242">
        <v>157667.68</v>
      </c>
      <c r="F136" s="52">
        <f t="shared" si="31"/>
        <v>135.80909716415198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3364938.75</v>
      </c>
      <c r="E151" s="51">
        <f t="shared" si="35"/>
        <v>3894640.21</v>
      </c>
      <c r="F151" s="52">
        <f t="shared" si="31"/>
        <v>115.74178608748822</v>
      </c>
    </row>
    <row r="152" spans="1:6" ht="12.75" customHeight="1" x14ac:dyDescent="0.2">
      <c r="A152" s="53">
        <v>31</v>
      </c>
      <c r="B152" s="85" t="s">
        <v>349</v>
      </c>
      <c r="C152" s="50" t="s">
        <v>35</v>
      </c>
      <c r="D152" s="51">
        <f t="shared" ref="D152:E152" si="36">D153+D158+D159</f>
        <v>2181065.64</v>
      </c>
      <c r="E152" s="51">
        <f t="shared" si="36"/>
        <v>2573412.65</v>
      </c>
      <c r="F152" s="52">
        <f t="shared" si="31"/>
        <v>117.98877589030286</v>
      </c>
    </row>
    <row r="153" spans="1:6" ht="12.75" customHeight="1" x14ac:dyDescent="0.2">
      <c r="A153" s="53">
        <v>311</v>
      </c>
      <c r="B153" s="85" t="s">
        <v>350</v>
      </c>
      <c r="C153" s="50" t="s">
        <v>351</v>
      </c>
      <c r="D153" s="51">
        <f t="shared" ref="D153:E153" si="37">SUM(D154:D157)</f>
        <v>1772956.02</v>
      </c>
      <c r="E153" s="51">
        <f t="shared" si="37"/>
        <v>2085213.7999999998</v>
      </c>
      <c r="F153" s="52">
        <f t="shared" si="31"/>
        <v>117.61226880292269</v>
      </c>
    </row>
    <row r="154" spans="1:6" ht="12.75" customHeight="1" x14ac:dyDescent="0.2">
      <c r="A154" s="53">
        <v>3111</v>
      </c>
      <c r="B154" s="85" t="s">
        <v>352</v>
      </c>
      <c r="C154" s="50" t="s">
        <v>353</v>
      </c>
      <c r="D154" s="242">
        <v>1392192.45</v>
      </c>
      <c r="E154" s="242">
        <v>1655714.65</v>
      </c>
      <c r="F154" s="52">
        <f t="shared" si="31"/>
        <v>118.92857557157417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23537.19</v>
      </c>
      <c r="E156" s="242">
        <v>25646.02</v>
      </c>
      <c r="F156" s="52">
        <f t="shared" si="31"/>
        <v>108.95956569157153</v>
      </c>
    </row>
    <row r="157" spans="1:6" ht="12.75" customHeight="1" x14ac:dyDescent="0.2">
      <c r="A157" s="53">
        <v>3114</v>
      </c>
      <c r="B157" s="85" t="s">
        <v>358</v>
      </c>
      <c r="C157" s="50" t="s">
        <v>359</v>
      </c>
      <c r="D157" s="242">
        <v>357226.38</v>
      </c>
      <c r="E157" s="242">
        <v>403853.13</v>
      </c>
      <c r="F157" s="52">
        <f t="shared" si="31"/>
        <v>113.0524375047554</v>
      </c>
    </row>
    <row r="158" spans="1:6" ht="12.75" customHeight="1" x14ac:dyDescent="0.2">
      <c r="A158" s="53">
        <v>312</v>
      </c>
      <c r="B158" s="85" t="s">
        <v>360</v>
      </c>
      <c r="C158" s="50" t="s">
        <v>361</v>
      </c>
      <c r="D158" s="242">
        <v>117895.6</v>
      </c>
      <c r="E158" s="242">
        <v>148725.94</v>
      </c>
      <c r="F158" s="52">
        <f t="shared" si="31"/>
        <v>126.15054336209323</v>
      </c>
    </row>
    <row r="159" spans="1:6" ht="12.75" customHeight="1" x14ac:dyDescent="0.2">
      <c r="A159" s="53">
        <v>313</v>
      </c>
      <c r="B159" s="85" t="s">
        <v>362</v>
      </c>
      <c r="C159" s="50" t="s">
        <v>363</v>
      </c>
      <c r="D159" s="51">
        <f t="shared" ref="D159:E159" si="38">SUM(D160:D162)</f>
        <v>290214.02</v>
      </c>
      <c r="E159" s="51">
        <f t="shared" si="38"/>
        <v>339472.91</v>
      </c>
      <c r="F159" s="52">
        <f t="shared" si="31"/>
        <v>116.97329784412204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290214.02</v>
      </c>
      <c r="E161" s="242">
        <v>339472.91</v>
      </c>
      <c r="F161" s="52">
        <f t="shared" si="31"/>
        <v>116.97329784412204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1159824.3799999999</v>
      </c>
      <c r="E163" s="51">
        <f t="shared" si="39"/>
        <v>1292401.3099999998</v>
      </c>
      <c r="F163" s="52">
        <f t="shared" si="31"/>
        <v>111.43077626976594</v>
      </c>
    </row>
    <row r="164" spans="1:6" ht="12.75" customHeight="1" x14ac:dyDescent="0.2">
      <c r="A164" s="53">
        <v>321</v>
      </c>
      <c r="B164" s="85" t="s">
        <v>371</v>
      </c>
      <c r="C164" s="50" t="s">
        <v>372</v>
      </c>
      <c r="D164" s="51">
        <f t="shared" ref="D164:E164" si="40">SUM(D165:D168)</f>
        <v>96424.909999999989</v>
      </c>
      <c r="E164" s="51">
        <f t="shared" si="40"/>
        <v>108439.33</v>
      </c>
      <c r="F164" s="52">
        <f t="shared" si="31"/>
        <v>112.45987162445887</v>
      </c>
    </row>
    <row r="165" spans="1:6" ht="12.75" customHeight="1" x14ac:dyDescent="0.2">
      <c r="A165" s="53">
        <v>3211</v>
      </c>
      <c r="B165" s="85" t="s">
        <v>373</v>
      </c>
      <c r="C165" s="50" t="s">
        <v>374</v>
      </c>
      <c r="D165" s="242">
        <v>4961.2299999999996</v>
      </c>
      <c r="E165" s="242">
        <v>4674.68</v>
      </c>
      <c r="F165" s="52">
        <f t="shared" si="31"/>
        <v>94.224214559695895</v>
      </c>
    </row>
    <row r="166" spans="1:6" ht="12.75" customHeight="1" x14ac:dyDescent="0.2">
      <c r="A166" s="53">
        <v>3212</v>
      </c>
      <c r="B166" s="85" t="s">
        <v>375</v>
      </c>
      <c r="C166" s="50" t="s">
        <v>376</v>
      </c>
      <c r="D166" s="242">
        <v>80217.56</v>
      </c>
      <c r="E166" s="242">
        <v>87671.67</v>
      </c>
      <c r="F166" s="52">
        <f t="shared" si="31"/>
        <v>109.29236690819317</v>
      </c>
    </row>
    <row r="167" spans="1:6" ht="12.75" customHeight="1" x14ac:dyDescent="0.2">
      <c r="A167" s="53">
        <v>3213</v>
      </c>
      <c r="B167" s="85" t="s">
        <v>377</v>
      </c>
      <c r="C167" s="50" t="s">
        <v>378</v>
      </c>
      <c r="D167" s="242">
        <v>11246.12</v>
      </c>
      <c r="E167" s="242">
        <v>16092.98</v>
      </c>
      <c r="F167" s="52">
        <f t="shared" si="31"/>
        <v>143.09806404342118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776614.99999999988</v>
      </c>
      <c r="E169" s="51">
        <f t="shared" si="41"/>
        <v>859896.65</v>
      </c>
      <c r="F169" s="52">
        <f t="shared" si="31"/>
        <v>110.72367260482996</v>
      </c>
    </row>
    <row r="170" spans="1:6" ht="12.75" customHeight="1" x14ac:dyDescent="0.2">
      <c r="A170" s="53">
        <v>3221</v>
      </c>
      <c r="B170" s="85" t="s">
        <v>383</v>
      </c>
      <c r="C170" s="50" t="s">
        <v>384</v>
      </c>
      <c r="D170" s="242">
        <v>54211.96</v>
      </c>
      <c r="E170" s="242">
        <v>62940.72</v>
      </c>
      <c r="F170" s="52">
        <f t="shared" si="31"/>
        <v>116.10117029526326</v>
      </c>
    </row>
    <row r="171" spans="1:6" ht="12.75" customHeight="1" x14ac:dyDescent="0.2">
      <c r="A171" s="53">
        <v>3222</v>
      </c>
      <c r="B171" s="85" t="s">
        <v>385</v>
      </c>
      <c r="C171" s="50" t="s">
        <v>386</v>
      </c>
      <c r="D171" s="242">
        <v>468931.41</v>
      </c>
      <c r="E171" s="242">
        <v>483458.39</v>
      </c>
      <c r="F171" s="52">
        <f t="shared" si="31"/>
        <v>103.09789015839226</v>
      </c>
    </row>
    <row r="172" spans="1:6" ht="12.75" customHeight="1" x14ac:dyDescent="0.2">
      <c r="A172" s="53">
        <v>3223</v>
      </c>
      <c r="B172" s="85" t="s">
        <v>387</v>
      </c>
      <c r="C172" s="50" t="s">
        <v>388</v>
      </c>
      <c r="D172" s="242">
        <v>207423.35</v>
      </c>
      <c r="E172" s="242">
        <v>263539.09000000003</v>
      </c>
      <c r="F172" s="52">
        <f t="shared" si="31"/>
        <v>127.05372370082732</v>
      </c>
    </row>
    <row r="173" spans="1:6" ht="12.75" customHeight="1" x14ac:dyDescent="0.2">
      <c r="A173" s="53">
        <v>3224</v>
      </c>
      <c r="B173" s="85" t="s">
        <v>389</v>
      </c>
      <c r="C173" s="50" t="s">
        <v>390</v>
      </c>
      <c r="D173" s="242">
        <v>10316.75</v>
      </c>
      <c r="E173" s="242">
        <v>10471.1</v>
      </c>
      <c r="F173" s="52">
        <f t="shared" si="31"/>
        <v>101.49611069377468</v>
      </c>
    </row>
    <row r="174" spans="1:6" ht="12.75" customHeight="1" x14ac:dyDescent="0.2">
      <c r="A174" s="53">
        <v>3225</v>
      </c>
      <c r="B174" s="85" t="s">
        <v>391</v>
      </c>
      <c r="C174" s="50" t="s">
        <v>392</v>
      </c>
      <c r="D174" s="242">
        <v>16789.45</v>
      </c>
      <c r="E174" s="242">
        <v>21349.67</v>
      </c>
      <c r="F174" s="52">
        <f t="shared" si="31"/>
        <v>127.16122326818329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18942.080000000002</v>
      </c>
      <c r="E176" s="242">
        <v>18137.68</v>
      </c>
      <c r="F176" s="52">
        <f t="shared" si="31"/>
        <v>95.753370274014245</v>
      </c>
    </row>
    <row r="177" spans="1:6" ht="12.75" customHeight="1" x14ac:dyDescent="0.2">
      <c r="A177" s="53">
        <v>323</v>
      </c>
      <c r="B177" s="85" t="s">
        <v>397</v>
      </c>
      <c r="C177" s="50" t="s">
        <v>398</v>
      </c>
      <c r="D177" s="51">
        <f t="shared" ref="D177:E177" si="42">SUM(D178:D186)</f>
        <v>263826.33</v>
      </c>
      <c r="E177" s="51">
        <f t="shared" si="42"/>
        <v>302059.94</v>
      </c>
      <c r="F177" s="52">
        <f t="shared" si="31"/>
        <v>114.49196143538821</v>
      </c>
    </row>
    <row r="178" spans="1:6" ht="12.75" customHeight="1" x14ac:dyDescent="0.2">
      <c r="A178" s="53">
        <v>3231</v>
      </c>
      <c r="B178" s="85" t="s">
        <v>399</v>
      </c>
      <c r="C178" s="50" t="s">
        <v>400</v>
      </c>
      <c r="D178" s="242">
        <v>17062.400000000001</v>
      </c>
      <c r="E178" s="242">
        <v>18355.060000000001</v>
      </c>
      <c r="F178" s="52">
        <f t="shared" si="31"/>
        <v>107.57607370592648</v>
      </c>
    </row>
    <row r="179" spans="1:6" ht="12.75" customHeight="1" x14ac:dyDescent="0.2">
      <c r="A179" s="53">
        <v>3232</v>
      </c>
      <c r="B179" s="85" t="s">
        <v>401</v>
      </c>
      <c r="C179" s="50" t="s">
        <v>402</v>
      </c>
      <c r="D179" s="242">
        <v>85550.32</v>
      </c>
      <c r="E179" s="242">
        <v>97515.1</v>
      </c>
      <c r="F179" s="52">
        <f t="shared" si="31"/>
        <v>113.98566364216988</v>
      </c>
    </row>
    <row r="180" spans="1:6" ht="12.75" customHeight="1" x14ac:dyDescent="0.2">
      <c r="A180" s="53">
        <v>3233</v>
      </c>
      <c r="B180" s="85" t="s">
        <v>403</v>
      </c>
      <c r="C180" s="50" t="s">
        <v>404</v>
      </c>
      <c r="D180" s="242">
        <v>6808.49</v>
      </c>
      <c r="E180" s="242">
        <v>7456.55</v>
      </c>
      <c r="F180" s="52">
        <f t="shared" si="31"/>
        <v>109.51841010268062</v>
      </c>
    </row>
    <row r="181" spans="1:6" ht="12.75" customHeight="1" x14ac:dyDescent="0.2">
      <c r="A181" s="53">
        <v>3234</v>
      </c>
      <c r="B181" s="85" t="s">
        <v>405</v>
      </c>
      <c r="C181" s="50" t="s">
        <v>406</v>
      </c>
      <c r="D181" s="242">
        <v>111479.22</v>
      </c>
      <c r="E181" s="242">
        <v>119181.21</v>
      </c>
      <c r="F181" s="52">
        <f t="shared" si="31"/>
        <v>106.90890194603084</v>
      </c>
    </row>
    <row r="182" spans="1:6" ht="12.75" customHeight="1" x14ac:dyDescent="0.2">
      <c r="A182" s="53">
        <v>3235</v>
      </c>
      <c r="B182" s="85" t="s">
        <v>407</v>
      </c>
      <c r="C182" s="50" t="s">
        <v>408</v>
      </c>
      <c r="D182" s="242">
        <v>8220.42</v>
      </c>
      <c r="E182" s="242">
        <v>4062.88</v>
      </c>
      <c r="F182" s="52">
        <f t="shared" si="31"/>
        <v>49.424238664204509</v>
      </c>
    </row>
    <row r="183" spans="1:6" ht="12.75" customHeight="1" x14ac:dyDescent="0.2">
      <c r="A183" s="53">
        <v>3236</v>
      </c>
      <c r="B183" s="85" t="s">
        <v>409</v>
      </c>
      <c r="C183" s="50" t="s">
        <v>410</v>
      </c>
      <c r="D183" s="242">
        <v>13842.74</v>
      </c>
      <c r="E183" s="242">
        <v>28444.57</v>
      </c>
      <c r="F183" s="52">
        <f t="shared" si="31"/>
        <v>205.48366869564839</v>
      </c>
    </row>
    <row r="184" spans="1:6" ht="12.75" customHeight="1" x14ac:dyDescent="0.2">
      <c r="A184" s="53">
        <v>3237</v>
      </c>
      <c r="B184" s="85" t="s">
        <v>411</v>
      </c>
      <c r="C184" s="50" t="s">
        <v>412</v>
      </c>
      <c r="D184" s="242">
        <v>1882.14</v>
      </c>
      <c r="E184" s="242">
        <v>8806.01</v>
      </c>
      <c r="F184" s="52">
        <f t="shared" si="31"/>
        <v>467.87220929367635</v>
      </c>
    </row>
    <row r="185" spans="1:6" ht="12.75" customHeight="1" x14ac:dyDescent="0.2">
      <c r="A185" s="53">
        <v>3238</v>
      </c>
      <c r="B185" s="85" t="s">
        <v>413</v>
      </c>
      <c r="C185" s="50" t="s">
        <v>414</v>
      </c>
      <c r="D185" s="242">
        <v>15673.86</v>
      </c>
      <c r="E185" s="242">
        <v>12962.99</v>
      </c>
      <c r="F185" s="52">
        <f t="shared" si="31"/>
        <v>82.704515671315164</v>
      </c>
    </row>
    <row r="186" spans="1:6" ht="12.75" customHeight="1" x14ac:dyDescent="0.2">
      <c r="A186" s="53">
        <v>3239</v>
      </c>
      <c r="B186" s="85" t="s">
        <v>415</v>
      </c>
      <c r="C186" s="50" t="s">
        <v>416</v>
      </c>
      <c r="D186" s="242">
        <v>3306.74</v>
      </c>
      <c r="E186" s="242">
        <v>5275.57</v>
      </c>
      <c r="F186" s="52">
        <f t="shared" si="31"/>
        <v>159.53990939717062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22958.140000000003</v>
      </c>
      <c r="E188" s="51">
        <f t="shared" si="43"/>
        <v>22005.39</v>
      </c>
      <c r="F188" s="52">
        <f t="shared" si="31"/>
        <v>95.850055797203069</v>
      </c>
    </row>
    <row r="189" spans="1:6" ht="12.75" customHeight="1" x14ac:dyDescent="0.2">
      <c r="A189" s="53">
        <v>3291</v>
      </c>
      <c r="B189" s="232" t="s">
        <v>421</v>
      </c>
      <c r="C189" s="50" t="s">
        <v>422</v>
      </c>
      <c r="D189" s="242">
        <v>3048.01</v>
      </c>
      <c r="E189" s="242">
        <v>2806.02</v>
      </c>
      <c r="F189" s="52">
        <f t="shared" si="31"/>
        <v>92.060721585559094</v>
      </c>
    </row>
    <row r="190" spans="1:6" ht="12.75" customHeight="1" x14ac:dyDescent="0.2">
      <c r="A190" s="53">
        <v>3292</v>
      </c>
      <c r="B190" s="85" t="s">
        <v>423</v>
      </c>
      <c r="C190" s="50" t="s">
        <v>424</v>
      </c>
      <c r="D190" s="242">
        <v>17128.79</v>
      </c>
      <c r="E190" s="242">
        <v>13837.5</v>
      </c>
      <c r="F190" s="52">
        <f t="shared" si="31"/>
        <v>80.785040858110818</v>
      </c>
    </row>
    <row r="191" spans="1:6" ht="12.75" customHeight="1" x14ac:dyDescent="0.2">
      <c r="A191" s="53">
        <v>3293</v>
      </c>
      <c r="B191" s="85" t="s">
        <v>425</v>
      </c>
      <c r="C191" s="50" t="s">
        <v>426</v>
      </c>
      <c r="D191" s="242">
        <v>854.2</v>
      </c>
      <c r="E191" s="242">
        <v>2350.5100000000002</v>
      </c>
      <c r="F191" s="52">
        <f t="shared" si="31"/>
        <v>275.17092015921332</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1927.14</v>
      </c>
      <c r="E193" s="242">
        <v>3011.36</v>
      </c>
      <c r="F193" s="52">
        <f t="shared" si="31"/>
        <v>156.26057266207957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1317.77</v>
      </c>
      <c r="E196" s="51">
        <f t="shared" si="44"/>
        <v>1395.69</v>
      </c>
      <c r="F196" s="52">
        <f t="shared" si="31"/>
        <v>105.91301972271339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1317.77</v>
      </c>
      <c r="E210" s="51">
        <f t="shared" si="47"/>
        <v>1395.69</v>
      </c>
      <c r="F210" s="52">
        <f t="shared" si="31"/>
        <v>105.91301972271339</v>
      </c>
    </row>
    <row r="211" spans="1:6" ht="12.75" customHeight="1" x14ac:dyDescent="0.2">
      <c r="A211" s="53">
        <v>3431</v>
      </c>
      <c r="B211" s="232" t="s">
        <v>465</v>
      </c>
      <c r="C211" s="50" t="s">
        <v>466</v>
      </c>
      <c r="D211" s="242">
        <v>1317.77</v>
      </c>
      <c r="E211" s="242">
        <v>1395.69</v>
      </c>
      <c r="F211" s="52">
        <f t="shared" si="31"/>
        <v>105.91301972271339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22730.959999999999</v>
      </c>
      <c r="E252" s="51">
        <f t="shared" si="63"/>
        <v>27430.560000000001</v>
      </c>
      <c r="F252" s="52">
        <f t="shared" ref="F252:F258" si="64">IF(D252&lt;&gt;0,IF(E252/D252&gt;=100,"&gt;&gt;100",E252/D252*100),"-")</f>
        <v>120.67488570654299</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22730.959999999999</v>
      </c>
      <c r="E259" s="51">
        <f t="shared" si="66"/>
        <v>27430.560000000001</v>
      </c>
      <c r="F259" s="52">
        <f t="shared" ref="F259:F262" si="67">IF(D259&lt;&gt;0,IF(E259/D259&gt;=100,"&gt;&gt;100",E259/D259*100),"-")</f>
        <v>120.67488570654299</v>
      </c>
    </row>
    <row r="260" spans="1:6" ht="12.75" customHeight="1" x14ac:dyDescent="0.2">
      <c r="A260" s="53">
        <v>3721</v>
      </c>
      <c r="B260" s="85" t="s">
        <v>559</v>
      </c>
      <c r="C260" s="50" t="s">
        <v>560</v>
      </c>
      <c r="D260" s="242">
        <v>22730.959999999999</v>
      </c>
      <c r="E260" s="242">
        <v>27430.560000000001</v>
      </c>
      <c r="F260" s="52">
        <f t="shared" si="67"/>
        <v>120.67488570654299</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3364938.75</v>
      </c>
      <c r="E289" s="51">
        <f t="shared" si="79"/>
        <v>3894640.21</v>
      </c>
      <c r="F289" s="52">
        <f t="shared" si="76"/>
        <v>115.74178608748822</v>
      </c>
    </row>
    <row r="290" spans="1:6" ht="12.75" customHeight="1" x14ac:dyDescent="0.2">
      <c r="A290" s="53" t="s">
        <v>608</v>
      </c>
      <c r="B290" s="85" t="s">
        <v>619</v>
      </c>
      <c r="C290" s="50" t="s">
        <v>620</v>
      </c>
      <c r="D290" s="51">
        <f>IF(D6&gt;=D289,D6-D289,0)</f>
        <v>163384.10999999987</v>
      </c>
      <c r="E290" s="51">
        <f>IF(E6&gt;=E289,E6-E289,0)</f>
        <v>166055.52000000048</v>
      </c>
      <c r="F290" s="52">
        <f t="shared" si="76"/>
        <v>101.63504884287744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68420.95</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32316.1</v>
      </c>
      <c r="E294" s="242">
        <v>33742</v>
      </c>
      <c r="F294" s="52">
        <f t="shared" si="76"/>
        <v>104.41235173798819</v>
      </c>
    </row>
    <row r="295" spans="1:6" ht="12"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230388.6</v>
      </c>
      <c r="E350" s="51">
        <f t="shared" si="95"/>
        <v>198113.75</v>
      </c>
      <c r="F350" s="52">
        <f t="shared" si="81"/>
        <v>85.991125428949175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65822.5</v>
      </c>
      <c r="E363" s="51">
        <f t="shared" si="99"/>
        <v>64133.79</v>
      </c>
      <c r="F363" s="52">
        <f t="shared" si="81"/>
        <v>97.434448706749208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35322.800000000003</v>
      </c>
      <c r="E369" s="51">
        <f t="shared" si="101"/>
        <v>31983.21</v>
      </c>
      <c r="F369" s="52">
        <f t="shared" si="81"/>
        <v>90.54551168084069</v>
      </c>
    </row>
    <row r="370" spans="1:6" ht="12.75" customHeight="1" x14ac:dyDescent="0.2">
      <c r="A370" s="53">
        <v>4221</v>
      </c>
      <c r="B370" s="85" t="s">
        <v>674</v>
      </c>
      <c r="C370" s="50" t="s">
        <v>766</v>
      </c>
      <c r="D370" s="242">
        <v>4149.58</v>
      </c>
      <c r="E370" s="242">
        <v>1973.75</v>
      </c>
      <c r="F370" s="52">
        <f t="shared" si="81"/>
        <v>47.565054776627996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8977.0400000000009</v>
      </c>
      <c r="E372" s="242">
        <v>569.36</v>
      </c>
      <c r="F372" s="52">
        <f t="shared" si="81"/>
        <v>6.3424023954443767</v>
      </c>
    </row>
    <row r="373" spans="1:6" ht="12.75" customHeight="1" x14ac:dyDescent="0.2">
      <c r="A373" s="53">
        <v>4224</v>
      </c>
      <c r="B373" s="85" t="s">
        <v>680</v>
      </c>
      <c r="C373" s="50" t="s">
        <v>770</v>
      </c>
      <c r="D373" s="242">
        <v>2617.29</v>
      </c>
      <c r="E373" s="242">
        <v>20317.79</v>
      </c>
      <c r="F373" s="52">
        <f t="shared" si="81"/>
        <v>776.29112555353061</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19578.89</v>
      </c>
      <c r="E376" s="242">
        <v>9122.31</v>
      </c>
      <c r="F376" s="52">
        <f t="shared" si="81"/>
        <v>46.592580069656655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30499.7</v>
      </c>
      <c r="E378" s="51">
        <f t="shared" si="102"/>
        <v>29994.33</v>
      </c>
      <c r="F378" s="52">
        <f t="shared" si="81"/>
        <v>98.343032882290643</v>
      </c>
    </row>
    <row r="379" spans="1:6" ht="12.75" customHeight="1" x14ac:dyDescent="0.2">
      <c r="A379" s="53">
        <v>4231</v>
      </c>
      <c r="B379" s="85" t="s">
        <v>692</v>
      </c>
      <c r="C379" s="50" t="s">
        <v>777</v>
      </c>
      <c r="D379" s="242">
        <v>30499.7</v>
      </c>
      <c r="E379" s="242">
        <v>29994.33</v>
      </c>
      <c r="F379" s="52">
        <f t="shared" si="81"/>
        <v>98.343032882290643</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2156.25</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v>2156.25</v>
      </c>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164566.1</v>
      </c>
      <c r="E402" s="51">
        <f t="shared" si="109"/>
        <v>133979.96</v>
      </c>
      <c r="F402" s="52">
        <f t="shared" si="81"/>
        <v>81.414070090984708</v>
      </c>
    </row>
    <row r="403" spans="1:6" ht="12.75" customHeight="1" x14ac:dyDescent="0.2">
      <c r="A403" s="53">
        <v>451</v>
      </c>
      <c r="B403" s="85" t="s">
        <v>811</v>
      </c>
      <c r="C403" s="50" t="s">
        <v>812</v>
      </c>
      <c r="D403" s="242">
        <v>164566.1</v>
      </c>
      <c r="E403" s="242">
        <v>133979.96</v>
      </c>
      <c r="F403" s="52">
        <f t="shared" si="81"/>
        <v>81.414070090984708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230388.6</v>
      </c>
      <c r="E408" s="51">
        <f t="shared" si="111"/>
        <v>198113.75</v>
      </c>
      <c r="F408" s="52">
        <f t="shared" si="81"/>
        <v>85.991125428949175</v>
      </c>
    </row>
    <row r="409" spans="1:6" ht="12.75" customHeight="1" x14ac:dyDescent="0.2">
      <c r="A409" s="53">
        <v>92212</v>
      </c>
      <c r="B409" s="85" t="s">
        <v>823</v>
      </c>
      <c r="C409" s="50" t="s">
        <v>824</v>
      </c>
      <c r="D409" s="242">
        <v>203152.22</v>
      </c>
      <c r="E409" s="242">
        <v>67726.78</v>
      </c>
      <c r="F409" s="52">
        <f t="shared" si="81"/>
        <v>33.33794727913876</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3528322.86</v>
      </c>
      <c r="E412" s="51">
        <f>E6+E298</f>
        <v>4060695.7300000004</v>
      </c>
      <c r="F412" s="52">
        <f t="shared" si="81"/>
        <v>115.08855314901653</v>
      </c>
    </row>
    <row r="413" spans="1:6" ht="12.75" customHeight="1" x14ac:dyDescent="0.2">
      <c r="A413" s="53" t="s">
        <v>608</v>
      </c>
      <c r="B413" s="85" t="s">
        <v>831</v>
      </c>
      <c r="C413" s="50" t="s">
        <v>832</v>
      </c>
      <c r="D413" s="51">
        <f t="shared" ref="D413:E413" si="112">D289+D350</f>
        <v>3595327.35</v>
      </c>
      <c r="E413" s="51">
        <f t="shared" si="112"/>
        <v>4092753.96</v>
      </c>
      <c r="F413" s="52">
        <f t="shared" si="81"/>
        <v>113.83536355875911</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67004.490000000224</v>
      </c>
      <c r="E415" s="51">
        <f t="shared" si="114"/>
        <v>32058.229999999516</v>
      </c>
      <c r="F415" s="52">
        <f t="shared" si="81"/>
        <v>47.844898155331691</v>
      </c>
    </row>
    <row r="416" spans="1:6" ht="12.75" customHeight="1" x14ac:dyDescent="0.2">
      <c r="A416" s="60" t="s">
        <v>837</v>
      </c>
      <c r="B416" s="232" t="s">
        <v>838</v>
      </c>
      <c r="C416" s="61" t="s">
        <v>839</v>
      </c>
      <c r="D416" s="51">
        <f t="shared" ref="D416:E416" si="115">IF(D292-D293+D409-D410&gt;=0,D292-D293+D409-D410,0)</f>
        <v>203152.22</v>
      </c>
      <c r="E416" s="51">
        <f t="shared" si="115"/>
        <v>136147.72999999998</v>
      </c>
      <c r="F416" s="52">
        <f t="shared" si="81"/>
        <v>67.017593999218903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32316.1</v>
      </c>
      <c r="E418" s="62">
        <f t="shared" si="117"/>
        <v>33742</v>
      </c>
      <c r="F418" s="57">
        <f t="shared" si="81"/>
        <v>104.41235173798819</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3528322.86</v>
      </c>
      <c r="E639" s="51">
        <f t="shared" si="180"/>
        <v>4060695.7300000004</v>
      </c>
      <c r="F639" s="52">
        <f t="shared" si="119"/>
        <v>115.08855314901653</v>
      </c>
    </row>
    <row r="640" spans="1:6" ht="12.75" customHeight="1" x14ac:dyDescent="0.2">
      <c r="A640" s="53" t="s">
        <v>608</v>
      </c>
      <c r="B640" s="85" t="s">
        <v>1277</v>
      </c>
      <c r="C640" s="50" t="s">
        <v>1278</v>
      </c>
      <c r="D640" s="51">
        <f t="shared" ref="D640:E640" si="181">D413+D528</f>
        <v>3595327.35</v>
      </c>
      <c r="E640" s="51">
        <f t="shared" si="181"/>
        <v>4092753.96</v>
      </c>
      <c r="F640" s="52">
        <f t="shared" si="119"/>
        <v>113.83536355875911</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67004.490000000224</v>
      </c>
      <c r="E642" s="51">
        <f t="shared" si="183"/>
        <v>32058.229999999516</v>
      </c>
      <c r="F642" s="52">
        <f t="shared" si="119"/>
        <v>47.844898155331691</v>
      </c>
    </row>
    <row r="643" spans="1:6" ht="22.8" x14ac:dyDescent="0.2">
      <c r="A643" s="60" t="s">
        <v>1283</v>
      </c>
      <c r="B643" s="85" t="s">
        <v>1284</v>
      </c>
      <c r="C643" s="61" t="s">
        <v>1283</v>
      </c>
      <c r="D643" s="51">
        <f t="shared" ref="D643:E643" si="184">IF(D416-D417+D637-D638&gt;=0,D416-D417+D637-D638,0)</f>
        <v>203152.22</v>
      </c>
      <c r="E643" s="51">
        <f t="shared" si="184"/>
        <v>136147.72999999998</v>
      </c>
      <c r="F643" s="52">
        <f t="shared" si="119"/>
        <v>67.017593999218903</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136147.72999999978</v>
      </c>
      <c r="E645" s="51">
        <f t="shared" si="186"/>
        <v>104089.50000000047</v>
      </c>
      <c r="F645" s="52">
        <f t="shared" si="119"/>
        <v>76.453349607812513</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188144.62</v>
      </c>
      <c r="E647" s="243">
        <v>246358.11</v>
      </c>
      <c r="F647" s="57">
        <f t="shared" si="119"/>
        <v>130.94082094933142</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396453.49</v>
      </c>
      <c r="E649" s="242">
        <v>336461.21</v>
      </c>
      <c r="F649" s="52">
        <f t="shared" ref="F649:F724" si="188">IF(D649&lt;&gt;0,IF(E649/D649&gt;=100,"&gt;&gt;100",E649/D649*100),"-")</f>
        <v>84.86776342919822</v>
      </c>
    </row>
    <row r="650" spans="1:6" ht="12.75" customHeight="1" x14ac:dyDescent="0.2">
      <c r="A650" s="53" t="s">
        <v>1296</v>
      </c>
      <c r="B650" s="85" t="s">
        <v>1297</v>
      </c>
      <c r="C650" s="50" t="s">
        <v>1296</v>
      </c>
      <c r="D650" s="242">
        <v>3952631.03</v>
      </c>
      <c r="E650" s="242">
        <v>4635170.4000000004</v>
      </c>
      <c r="F650" s="52">
        <f t="shared" si="188"/>
        <v>117.26797580699053</v>
      </c>
    </row>
    <row r="651" spans="1:6" ht="12.75" customHeight="1" x14ac:dyDescent="0.2">
      <c r="A651" s="53" t="s">
        <v>1298</v>
      </c>
      <c r="B651" s="85" t="s">
        <v>1299</v>
      </c>
      <c r="C651" s="50" t="s">
        <v>1298</v>
      </c>
      <c r="D651" s="242">
        <v>4012623.31</v>
      </c>
      <c r="E651" s="242">
        <v>4521425.55</v>
      </c>
      <c r="F651" s="52">
        <f t="shared" si="188"/>
        <v>112.68003998112646</v>
      </c>
    </row>
    <row r="652" spans="1:6" ht="22.8" x14ac:dyDescent="0.2">
      <c r="A652" s="53">
        <v>11</v>
      </c>
      <c r="B652" s="85" t="s">
        <v>1300</v>
      </c>
      <c r="C652" s="50" t="s">
        <v>1301</v>
      </c>
      <c r="D652" s="51">
        <f t="shared" ref="D652:E652" si="189">+D649+D650-D651</f>
        <v>336461.2099999995</v>
      </c>
      <c r="E652" s="51">
        <f t="shared" si="189"/>
        <v>450206.06000000052</v>
      </c>
      <c r="F652" s="52">
        <f t="shared" si="188"/>
        <v>133.80622984741723</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158</v>
      </c>
      <c r="E654" s="262">
        <v>160</v>
      </c>
      <c r="F654" s="52">
        <f t="shared" si="188"/>
        <v>101.26582278481013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112</v>
      </c>
      <c r="E656" s="262">
        <v>114</v>
      </c>
      <c r="F656" s="52">
        <f t="shared" si="188"/>
        <v>101.78571428571428</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4247.13</v>
      </c>
      <c r="E675" s="242">
        <v>6435.45</v>
      </c>
      <c r="F675" s="52">
        <f t="shared" si="188"/>
        <v>151.52467666400605</v>
      </c>
    </row>
    <row r="676" spans="1:6" ht="22.8" x14ac:dyDescent="0.2">
      <c r="A676" s="53">
        <v>63613</v>
      </c>
      <c r="B676" s="232" t="s">
        <v>1349</v>
      </c>
      <c r="C676" s="50" t="s">
        <v>1350</v>
      </c>
      <c r="D676" s="242">
        <v>0</v>
      </c>
      <c r="E676" s="242"/>
      <c r="F676" s="52" t="str">
        <f t="shared" si="188"/>
        <v>-</v>
      </c>
    </row>
    <row r="677" spans="1:6" ht="22.8" x14ac:dyDescent="0.2">
      <c r="A677" s="53">
        <v>63622</v>
      </c>
      <c r="B677" s="232" t="s">
        <v>1351</v>
      </c>
      <c r="C677" s="50" t="s">
        <v>1352</v>
      </c>
      <c r="D677" s="242">
        <v>0</v>
      </c>
      <c r="E677" s="242"/>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2837488.39</v>
      </c>
      <c r="E710" s="242">
        <v>3030763.54</v>
      </c>
      <c r="F710" s="52">
        <f t="shared" si="188"/>
        <v>106.81148690092085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4476.26</v>
      </c>
      <c r="E712" s="242">
        <v>5368.6</v>
      </c>
      <c r="F712" s="52">
        <f t="shared" si="188"/>
        <v>119.93494569126906</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12326.1</v>
      </c>
      <c r="E716" s="242">
        <v>16666.419999999998</v>
      </c>
      <c r="F716" s="52">
        <f t="shared" si="188"/>
        <v>135.21243540130291</v>
      </c>
    </row>
    <row r="717" spans="1:6" ht="12.75" customHeight="1" x14ac:dyDescent="0.2">
      <c r="A717" s="53">
        <v>31215</v>
      </c>
      <c r="B717" s="85" t="s">
        <v>1413</v>
      </c>
      <c r="C717" s="50" t="s">
        <v>1414</v>
      </c>
      <c r="D717" s="242">
        <v>18502.990000000002</v>
      </c>
      <c r="E717" s="242">
        <v>17755.77</v>
      </c>
      <c r="F717" s="52">
        <f t="shared" si="188"/>
        <v>95.961625661582261</v>
      </c>
    </row>
    <row r="718" spans="1:6" ht="12.75" customHeight="1" x14ac:dyDescent="0.2">
      <c r="A718" s="53">
        <v>32121</v>
      </c>
      <c r="B718" s="85" t="s">
        <v>1415</v>
      </c>
      <c r="C718" s="50" t="s">
        <v>1416</v>
      </c>
      <c r="D718" s="242">
        <v>80217.56</v>
      </c>
      <c r="E718" s="242">
        <v>87671.67</v>
      </c>
      <c r="F718" s="52">
        <f t="shared" si="188"/>
        <v>109.29236690819317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5945.23</v>
      </c>
      <c r="E720" s="242">
        <v>21256.47</v>
      </c>
      <c r="F720" s="52">
        <f t="shared" si="188"/>
        <v>357.53822812574117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338.44</v>
      </c>
      <c r="E723" s="242">
        <v>1346.39</v>
      </c>
      <c r="F723" s="52">
        <f t="shared" si="188"/>
        <v>397.82236142299968</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3048.01</v>
      </c>
      <c r="E725" s="242">
        <v>2806.02</v>
      </c>
      <c r="F725" s="52">
        <f t="shared" ref="F725:F979" si="190">IF(D725&lt;&gt;0,IF(E725/D725&gt;=100,"&gt;&gt;100",E725/D725*100),"-")</f>
        <v>92.060721585559094</v>
      </c>
    </row>
    <row r="726" spans="1:6" ht="12.75" customHeight="1" x14ac:dyDescent="0.2">
      <c r="A726" s="53" t="s">
        <v>1431</v>
      </c>
      <c r="B726" s="85" t="s">
        <v>1432</v>
      </c>
      <c r="C726" s="50" t="s">
        <v>1431</v>
      </c>
      <c r="D726" s="242">
        <v>6414.18</v>
      </c>
      <c r="E726" s="242">
        <v>5722.41</v>
      </c>
      <c r="F726" s="52">
        <f t="shared" si="190"/>
        <v>89.214989289355756</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22730.959999999999</v>
      </c>
      <c r="E816" s="242">
        <v>27430.560000000001</v>
      </c>
      <c r="F816" s="52">
        <f t="shared" si="190"/>
        <v>120.67488570654299</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E284" sqref="E284"/>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5147469.4899999993</v>
      </c>
      <c r="E6" s="229">
        <f t="shared" si="0"/>
        <v>5331935.37</v>
      </c>
      <c r="F6" s="230">
        <f t="shared" ref="F6:F260" si="1">IF(D6&gt;0,IF(E6/D6&gt;=100,"&gt;&gt;100",E6/D6*100),"-")</f>
        <v>103.58362260054894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4560715.9799999995</v>
      </c>
      <c r="E7" s="104">
        <f t="shared" si="2"/>
        <v>4590324.49</v>
      </c>
      <c r="F7" s="93">
        <f t="shared" si="1"/>
        <v>100.64920749570554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94618.09</v>
      </c>
      <c r="E8" s="104">
        <f>E9+E10-E11</f>
        <v>94618.09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94618.09</v>
      </c>
      <c r="E9" s="247">
        <v>94618.09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14038.35</v>
      </c>
      <c r="E10" s="247">
        <v>14038.35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14038.35</v>
      </c>
      <c r="E11" s="247">
        <v>14038.35</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4466097.8899999997</v>
      </c>
      <c r="E12" s="104">
        <f t="shared" si="3"/>
        <v>4495706.4000000004</v>
      </c>
      <c r="F12" s="93">
        <f t="shared" si="1"/>
        <v>100.66296150978458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4226493.16</v>
      </c>
      <c r="E13" s="104">
        <f t="shared" si="4"/>
        <v>4278453.42</v>
      </c>
      <c r="F13" s="93">
        <f t="shared" si="1"/>
        <v>101.22939415806364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6526897.8600000003</v>
      </c>
      <c r="E15" s="247">
        <v>6660877.8200000003</v>
      </c>
      <c r="F15" s="93">
        <f t="shared" si="1"/>
        <v>102.05273566208373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2300404.7000000002</v>
      </c>
      <c r="E18" s="247">
        <v>2382424.4</v>
      </c>
      <c r="F18" s="93">
        <f t="shared" si="1"/>
        <v>103.56544654947018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197279.46999999997</v>
      </c>
      <c r="E19" s="104">
        <f t="shared" si="5"/>
        <v>152860.74</v>
      </c>
      <c r="F19" s="93">
        <f t="shared" si="1"/>
        <v>77.484362665816178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57512.74</v>
      </c>
      <c r="E20" s="247">
        <v>57201.760000000002</v>
      </c>
      <c r="F20" s="93">
        <f t="shared" si="1"/>
        <v>99.459285021023177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72835.58</v>
      </c>
      <c r="E21" s="247">
        <v>67541.429999999993</v>
      </c>
      <c r="F21" s="93">
        <f t="shared" si="1"/>
        <v>92.731368377927367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286669.95</v>
      </c>
      <c r="E22" s="247">
        <v>287239.31</v>
      </c>
      <c r="F22" s="93">
        <f t="shared" si="1"/>
        <v>100.19861167869182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349696.36</v>
      </c>
      <c r="E23" s="247">
        <v>365946.27</v>
      </c>
      <c r="F23" s="93">
        <f t="shared" si="1"/>
        <v>104.64686278118538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1950.03</v>
      </c>
      <c r="E25" s="247">
        <v>1950.03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705278.92</v>
      </c>
      <c r="E26" s="247">
        <v>709541.33</v>
      </c>
      <c r="F26" s="93">
        <f t="shared" si="1"/>
        <v>100.60435806021253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1276664.1100000001</v>
      </c>
      <c r="E28" s="247">
        <v>1336559.3899999999</v>
      </c>
      <c r="F28" s="93">
        <f t="shared" si="1"/>
        <v>104.69154568776902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42325.259999999995</v>
      </c>
      <c r="E29" s="104">
        <f t="shared" si="6"/>
        <v>62550.44</v>
      </c>
      <c r="F29" s="93">
        <f t="shared" si="1"/>
        <v>147.78512878597795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132058.76999999999</v>
      </c>
      <c r="E30" s="247">
        <v>162053.1</v>
      </c>
      <c r="F30" s="93">
        <f t="shared" si="1"/>
        <v>122.71286488583834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89733.51</v>
      </c>
      <c r="E34" s="247">
        <v>99502.66</v>
      </c>
      <c r="F34" s="93">
        <f t="shared" si="1"/>
        <v>110.88684706527138</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1841.8000000000002</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5960.71</v>
      </c>
      <c r="E47" s="247">
        <v>8116.96</v>
      </c>
      <c r="F47" s="93">
        <f t="shared" si="1"/>
        <v>136.17438191087973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5960.71</v>
      </c>
      <c r="E50" s="247">
        <v>6275.16</v>
      </c>
      <c r="F50" s="93">
        <f t="shared" si="1"/>
        <v>105.27537826869617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256828.46</v>
      </c>
      <c r="E54" s="247">
        <v>250547.89</v>
      </c>
      <c r="F54" s="93">
        <f t="shared" si="1"/>
        <v>97.554566187874983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256828.46</v>
      </c>
      <c r="E55" s="247">
        <v>250547.89</v>
      </c>
      <c r="F55" s="93">
        <f t="shared" si="1"/>
        <v>97.554566187874983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586753.51</v>
      </c>
      <c r="E68" s="104">
        <f t="shared" si="13"/>
        <v>741610.88</v>
      </c>
      <c r="F68" s="93">
        <f t="shared" si="1"/>
        <v>126.39223581295663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336461.21</v>
      </c>
      <c r="E69" s="104">
        <f t="shared" si="14"/>
        <v>450206.06</v>
      </c>
      <c r="F69" s="93">
        <f t="shared" si="1"/>
        <v>133.80622984741689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335961.21</v>
      </c>
      <c r="E70" s="104">
        <f t="shared" si="15"/>
        <v>447314.01</v>
      </c>
      <c r="F70" s="93">
        <f t="shared" si="1"/>
        <v>133.14454070456526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335961.21</v>
      </c>
      <c r="E72" s="247">
        <v>447314.01</v>
      </c>
      <c r="F72" s="93">
        <f t="shared" si="1"/>
        <v>133.14454070456526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500</v>
      </c>
      <c r="E76" s="247">
        <v>2892.05</v>
      </c>
      <c r="F76" s="93">
        <f t="shared" si="1"/>
        <v>578.41000000000008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29831.59</v>
      </c>
      <c r="E78" s="104">
        <f>E79+SUM(E82:E84)-E85+E86</f>
        <v>11304.71</v>
      </c>
      <c r="F78" s="93">
        <f t="shared" si="1"/>
        <v>37.895097110143979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29831.59</v>
      </c>
      <c r="E86" s="247">
        <v>11304.71</v>
      </c>
      <c r="F86" s="93">
        <f t="shared" si="1"/>
        <v>37.895097110143979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32316.09</v>
      </c>
      <c r="E146" s="104">
        <f t="shared" si="26"/>
        <v>33742</v>
      </c>
      <c r="F146" s="93">
        <f t="shared" si="1"/>
        <v>104.41238404769884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32316.09</v>
      </c>
      <c r="E159" s="247">
        <v>33742</v>
      </c>
      <c r="F159" s="93">
        <f t="shared" si="1"/>
        <v>104.41238404769884</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188144.62</v>
      </c>
      <c r="E170" s="104">
        <f t="shared" si="29"/>
        <v>246358.11</v>
      </c>
      <c r="F170" s="93">
        <f t="shared" si="1"/>
        <v>130.94082094933142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188144.62</v>
      </c>
      <c r="E173" s="247">
        <v>246358.11</v>
      </c>
      <c r="F173" s="93">
        <f t="shared" si="1"/>
        <v>130.94082094933142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5147469.4900000012</v>
      </c>
      <c r="E175" s="104">
        <f t="shared" si="30"/>
        <v>5331935.37</v>
      </c>
      <c r="F175" s="93">
        <f t="shared" si="1"/>
        <v>103.58362260054889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418289.69</v>
      </c>
      <c r="E176" s="104">
        <f t="shared" si="31"/>
        <v>603779.38</v>
      </c>
      <c r="F176" s="93">
        <f t="shared" si="1"/>
        <v>144.34479128567571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418289.69</v>
      </c>
      <c r="E177" s="104">
        <f t="shared" si="32"/>
        <v>576777.26</v>
      </c>
      <c r="F177" s="93">
        <f t="shared" si="1"/>
        <v>137.88942777910685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191650.73</v>
      </c>
      <c r="E178" s="247">
        <v>247641.09</v>
      </c>
      <c r="F178" s="93">
        <f t="shared" si="1"/>
        <v>129.21479088548213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76542.720000000001</v>
      </c>
      <c r="E179" s="247">
        <v>91142.79</v>
      </c>
      <c r="F179" s="93">
        <f t="shared" si="1"/>
        <v>119.07440707620526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137.61000000000001</v>
      </c>
      <c r="E180" s="104">
        <f t="shared" si="33"/>
        <v>135.81</v>
      </c>
      <c r="F180" s="93">
        <f t="shared" si="1"/>
        <v>98.691955526487902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137.61000000000001</v>
      </c>
      <c r="E183" s="247">
        <v>135.81</v>
      </c>
      <c r="F183" s="93">
        <f t="shared" si="1"/>
        <v>98.691955526487902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149958.63</v>
      </c>
      <c r="E188" s="247">
        <v>237857.57</v>
      </c>
      <c r="F188" s="93">
        <f t="shared" si="1"/>
        <v>158.6154594770571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27002.12</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4729179.8000000007</v>
      </c>
      <c r="E237" s="104">
        <f t="shared" si="41"/>
        <v>4728155.99</v>
      </c>
      <c r="F237" s="93">
        <f t="shared" si="1"/>
        <v>99.97835121430569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4560715.9800000004</v>
      </c>
      <c r="E238" s="104">
        <f t="shared" si="42"/>
        <v>4590324.49</v>
      </c>
      <c r="F238" s="93">
        <f t="shared" si="1"/>
        <v>100.64920749570551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4560715.9800000004</v>
      </c>
      <c r="E239" s="104">
        <f t="shared" si="43"/>
        <v>4590324.49</v>
      </c>
      <c r="F239" s="93">
        <f t="shared" si="1"/>
        <v>100.64920749570551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4560715.9800000004</v>
      </c>
      <c r="E240" s="247">
        <v>4590324.49</v>
      </c>
      <c r="F240" s="93">
        <f t="shared" si="1"/>
        <v>100.64920749570551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136147.72999999998</v>
      </c>
      <c r="E245" s="104">
        <f t="shared" si="45"/>
        <v>104089.5</v>
      </c>
      <c r="F245" s="93">
        <f t="shared" si="1"/>
        <v>76.453349607812044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136147.72999999998</v>
      </c>
      <c r="E246" s="104">
        <f t="shared" si="46"/>
        <v>104089.5</v>
      </c>
      <c r="F246" s="93">
        <f t="shared" si="1"/>
        <v>76.453349607812044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28027.42</v>
      </c>
      <c r="E247" s="247">
        <v>68306.429999999993</v>
      </c>
      <c r="F247" s="93">
        <f t="shared" si="1"/>
        <v>243.71287118115043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108120.31</v>
      </c>
      <c r="E248" s="247">
        <v>35783.07</v>
      </c>
      <c r="F248" s="93">
        <f t="shared" si="1"/>
        <v>33.095604331878071</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32316.09</v>
      </c>
      <c r="E255" s="247">
        <v>33742</v>
      </c>
      <c r="F255" s="93">
        <f t="shared" si="1"/>
        <v>104.41238404769884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40626.019999999997</v>
      </c>
      <c r="E259" s="104">
        <f t="shared" si="49"/>
        <v>83938.18</v>
      </c>
      <c r="F259" s="93">
        <f t="shared" si="1"/>
        <v>206.6118709142564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40626.019999999997</v>
      </c>
      <c r="E260" s="248">
        <v>83938.18</v>
      </c>
      <c r="F260" s="97">
        <f t="shared" si="1"/>
        <v>206.6118709142564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1478.13</v>
      </c>
      <c r="E264" s="247">
        <v>2075.19</v>
      </c>
      <c r="F264" s="93">
        <f t="shared" si="50"/>
        <v>140.39292890341173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30837.96</v>
      </c>
      <c r="E265" s="247">
        <v>31666.81</v>
      </c>
      <c r="F265" s="93">
        <f t="shared" si="50"/>
        <v>102.68775885304994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29831.59</v>
      </c>
      <c r="E268" s="247">
        <v>11304.71</v>
      </c>
      <c r="F268" s="93">
        <f t="shared" si="50"/>
        <v>37.895097110143979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418289.69</v>
      </c>
      <c r="E288" s="247">
        <v>576777.26</v>
      </c>
      <c r="F288" s="93">
        <f t="shared" si="50"/>
        <v>137.88942777910685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27002.12</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3276.92</v>
      </c>
      <c r="E297" s="247">
        <v>17574.2</v>
      </c>
      <c r="F297" s="93">
        <f t="shared" si="50"/>
        <v>536.30238150458365</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146681.71</v>
      </c>
      <c r="E299" s="247">
        <v>220283.37</v>
      </c>
      <c r="F299" s="93">
        <f t="shared" si="50"/>
        <v>150.17780335394235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B141" sqref="B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3595327.35</v>
      </c>
      <c r="E129" s="81">
        <f t="shared" si="26"/>
        <v>4092753.96</v>
      </c>
      <c r="F129" s="63">
        <f t="shared" si="1"/>
        <v>113.83536355875911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3595327.35</v>
      </c>
      <c r="E133" s="249">
        <v>4092753.96</v>
      </c>
      <c r="F133" s="63">
        <f t="shared" si="1"/>
        <v>113.83536355875911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3595327.35</v>
      </c>
      <c r="E141" s="106">
        <f t="shared" si="28"/>
        <v>4092753.96</v>
      </c>
      <c r="F141" s="82">
        <f t="shared" si="1"/>
        <v>113.83536355875911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8" sqref="E2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8" sqref="D108"/>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418289.69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4352446.28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4155031.89</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2725303.7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1288873.58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1395.69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27430.560000000001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112028.36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197414.39</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4166956.59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3996544.32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2669313.34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1274273.51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1397.49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27430.560000000001</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24129.42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170412.27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603779.38000000082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603779.38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576777.26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27002.12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7796</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Bobić</cp:lastModifiedBy>
  <cp:lastPrinted>2024-01-29T13:09:33Z</cp:lastPrinted>
  <dcterms:created xsi:type="dcterms:W3CDTF">2022-04-01T05:14:30Z</dcterms:created>
  <dcterms:modified xsi:type="dcterms:W3CDTF">2024-02-02T11:57:45Z</dcterms:modified>
</cp:coreProperties>
</file>